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llwynent.sharepoint.com/sites/Allwyn-Finance-InvestorRelations/Sdilene dokumenty/Investor Relations/Quarterly results/2026/Q1/"/>
    </mc:Choice>
  </mc:AlternateContent>
  <xr:revisionPtr revIDLastSave="83" documentId="8_{B86529D9-9205-4A44-90CF-3BB5976B6D58}" xr6:coauthVersionLast="47" xr6:coauthVersionMax="47" xr10:uidLastSave="{B78E968F-4C20-413E-AE10-F3957682256D}"/>
  <bookViews>
    <workbookView xWindow="-108" yWindow="-108" windowWidth="23256" windowHeight="13896" xr2:uid="{F81C38DE-D994-4B92-99ED-D6B3BE1AE6B4}"/>
  </bookViews>
  <sheets>
    <sheet name="Cover" sheetId="1" r:id="rId1"/>
    <sheet name="Disclaimer" sheetId="2" r:id="rId2"/>
    <sheet name="Notes" sheetId="3" r:id="rId3"/>
    <sheet name="Allwyn Key financials" sheetId="4" r:id="rId4"/>
    <sheet name="Allwyn Cflow" sheetId="5" r:id="rId5"/>
    <sheet name="Allwyn Balance Sheet" sheetId="6" r:id="rId6"/>
    <sheet name="Allwyn Net debt" sheetId="7" r:id="rId7"/>
    <sheet name="Businesses&gt;&gt;" sheetId="8" r:id="rId8"/>
    <sheet name="Cont_Europe" sheetId="9" r:id="rId9"/>
    <sheet name="North_America" sheetId="10" r:id="rId10"/>
    <sheet name="United_Kingdom" sheetId="11" r:id="rId11"/>
    <sheet name="Betano" sheetId="12" r:id="rId12"/>
    <sheet name="Appendix&gt;&gt;" sheetId="13" r:id="rId13"/>
    <sheet name="Adj net income calc" sheetId="14" r:id="rId14"/>
    <sheet name="EBITDA adjs" sheetId="15" r:id="rId15"/>
    <sheet name="Ownership Interest" sheetId="1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 localSheetId="0"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1" localSheetId="0" hidden="1">{"kricash",#N/A,FALSE,"INC";"kriinc",#N/A,FALSE,"INC";"krimiami",#N/A,FALSE,"INC";"kriother",#N/A,FALSE,"INC";"kripapers",#N/A,FALSE,"INC"}</definedName>
    <definedName name="\1" localSheetId="1" hidden="1">{"kricash",#N/A,FALSE,"INC";"kriinc",#N/A,FALSE,"INC";"krimiami",#N/A,FALSE,"INC";"kriother",#N/A,FALSE,"INC";"kripapers",#N/A,FALSE,"INC"}</definedName>
    <definedName name="\1" hidden="1">{"kricash",#N/A,FALSE,"INC";"kriinc",#N/A,FALSE,"INC";"krimiami",#N/A,FALSE,"INC";"kriother",#N/A,FALSE,"INC";"kripapers",#N/A,FALSE,"INC"}</definedName>
    <definedName name="_"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________________sn1" localSheetId="0" hidden="1">{"Summary",#N/A,FALSE,"Model"}</definedName>
    <definedName name="_________________sn1" localSheetId="1" hidden="1">{"Summary",#N/A,FALSE,"Model"}</definedName>
    <definedName name="_________________sn1" hidden="1">{"Summary",#N/A,FALSE,"Model"}</definedName>
    <definedName name="_______________sn1" localSheetId="0" hidden="1">{"Summary",#N/A,FALSE,"Model"}</definedName>
    <definedName name="_______________sn1" localSheetId="1" hidden="1">{"Summary",#N/A,FALSE,"Model"}</definedName>
    <definedName name="_______________sn1" hidden="1">{"Summary",#N/A,FALSE,"Model"}</definedName>
    <definedName name="______________sn1" localSheetId="0" hidden="1">{"Summary",#N/A,FALSE,"Model"}</definedName>
    <definedName name="______________sn1" localSheetId="1" hidden="1">{"Summary",#N/A,FALSE,"Model"}</definedName>
    <definedName name="______________sn1" hidden="1">{"Summary",#N/A,FALSE,"Model"}</definedName>
    <definedName name="_____________sn1" localSheetId="0" hidden="1">{"Summary",#N/A,FALSE,"Model"}</definedName>
    <definedName name="_____________sn1" localSheetId="1" hidden="1">{"Summary",#N/A,FALSE,"Model"}</definedName>
    <definedName name="_____________sn1" hidden="1">{"Summary",#N/A,FALSE,"Model"}</definedName>
    <definedName name="____________sn1" localSheetId="0" hidden="1">{"Summary",#N/A,FALSE,"Model"}</definedName>
    <definedName name="____________sn1" localSheetId="1" hidden="1">{"Summary",#N/A,FALSE,"Model"}</definedName>
    <definedName name="____________sn1" hidden="1">{"Summary",#N/A,FALSE,"Model"}</definedName>
    <definedName name="___________sn1" localSheetId="0" hidden="1">{"Summary",#N/A,FALSE,"Model"}</definedName>
    <definedName name="___________sn1" localSheetId="1" hidden="1">{"Summary",#N/A,FALSE,"Model"}</definedName>
    <definedName name="___________sn1" hidden="1">{"Summary",#N/A,FALSE,"Model"}</definedName>
    <definedName name="__________sn1" localSheetId="0" hidden="1">{"Summary",#N/A,FALSE,"Model"}</definedName>
    <definedName name="__________sn1" localSheetId="1" hidden="1">{"Summary",#N/A,FALSE,"Model"}</definedName>
    <definedName name="__________sn1" hidden="1">{"Summary",#N/A,FALSE,"Model"}</definedName>
    <definedName name="_________r" localSheetId="0" hidden="1">{#N/A,#N/A,FALSE,"F-01";#N/A,#N/A,FALSE,"F-01";#N/A,#N/A,FALSE,"F-01"}</definedName>
    <definedName name="_________r" localSheetId="1" hidden="1">{#N/A,#N/A,FALSE,"F-01";#N/A,#N/A,FALSE,"F-01";#N/A,#N/A,FALSE,"F-01"}</definedName>
    <definedName name="_________r" hidden="1">{#N/A,#N/A,FALSE,"F-01";#N/A,#N/A,FALSE,"F-01";#N/A,#N/A,FALSE,"F-01"}</definedName>
    <definedName name="_________sn1" localSheetId="0" hidden="1">{"Summary",#N/A,FALSE,"Model"}</definedName>
    <definedName name="_________sn1" localSheetId="1" hidden="1">{"Summary",#N/A,FALSE,"Model"}</definedName>
    <definedName name="_________sn1" hidden="1">{"Summary",#N/A,FALSE,"Model"}</definedName>
    <definedName name="________r" localSheetId="0" hidden="1">{#N/A,#N/A,FALSE,"F-01";#N/A,#N/A,FALSE,"F-01";#N/A,#N/A,FALSE,"F-01"}</definedName>
    <definedName name="________r" localSheetId="1" hidden="1">{#N/A,#N/A,FALSE,"F-01";#N/A,#N/A,FALSE,"F-01";#N/A,#N/A,FALSE,"F-01"}</definedName>
    <definedName name="________r" hidden="1">{#N/A,#N/A,FALSE,"F-01";#N/A,#N/A,FALSE,"F-01";#N/A,#N/A,FALSE,"F-01"}</definedName>
    <definedName name="________sn1" localSheetId="0" hidden="1">{"Summary",#N/A,FALSE,"Model"}</definedName>
    <definedName name="________sn1" localSheetId="1" hidden="1">{"Summary",#N/A,FALSE,"Model"}</definedName>
    <definedName name="________sn1" hidden="1">{"Summary",#N/A,FALSE,"Model"}</definedName>
    <definedName name="_______r" localSheetId="0" hidden="1">{#N/A,#N/A,FALSE,"F-01";#N/A,#N/A,FALSE,"F-01";#N/A,#N/A,FALSE,"F-01"}</definedName>
    <definedName name="_______r" localSheetId="1" hidden="1">{#N/A,#N/A,FALSE,"F-01";#N/A,#N/A,FALSE,"F-01";#N/A,#N/A,FALSE,"F-01"}</definedName>
    <definedName name="_______r" hidden="1">{#N/A,#N/A,FALSE,"F-01";#N/A,#N/A,FALSE,"F-01";#N/A,#N/A,FALSE,"F-01"}</definedName>
    <definedName name="_______sn1" localSheetId="0" hidden="1">{"Summary",#N/A,FALSE,"Model"}</definedName>
    <definedName name="_______sn1" localSheetId="1" hidden="1">{"Summary",#N/A,FALSE,"Model"}</definedName>
    <definedName name="_______sn1" hidden="1">{"Summary",#N/A,FALSE,"Model"}</definedName>
    <definedName name="______r" localSheetId="0" hidden="1">{#N/A,#N/A,FALSE,"F-01";#N/A,#N/A,FALSE,"F-01";#N/A,#N/A,FALSE,"F-01"}</definedName>
    <definedName name="______r" localSheetId="1" hidden="1">{#N/A,#N/A,FALSE,"F-01";#N/A,#N/A,FALSE,"F-01";#N/A,#N/A,FALSE,"F-01"}</definedName>
    <definedName name="______r" hidden="1">{#N/A,#N/A,FALSE,"F-01";#N/A,#N/A,FALSE,"F-01";#N/A,#N/A,FALSE,"F-01"}</definedName>
    <definedName name="______sn1" localSheetId="0" hidden="1">{"Summary",#N/A,FALSE,"Model"}</definedName>
    <definedName name="______sn1" localSheetId="1" hidden="1">{"Summary",#N/A,FALSE,"Model"}</definedName>
    <definedName name="______sn1" hidden="1">{"Summary",#N/A,FALSE,"Model"}</definedName>
    <definedName name="__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21" localSheetId="0" hidden="1">{"Despesas Diferidas Indedutíveis de 1998",#N/A,FALSE,"Impressão"}</definedName>
    <definedName name="_____E21" localSheetId="1" hidden="1">{"Despesas Diferidas Indedutíveis de 1998",#N/A,FALSE,"Impressão"}</definedName>
    <definedName name="_____E21" hidden="1">{"Despesas Diferidas Indedutíveis de 1998",#N/A,FALSE,"Impressão"}</definedName>
    <definedName name="_____r" localSheetId="0" hidden="1">{#N/A,#N/A,FALSE,"F-01";#N/A,#N/A,FALSE,"F-01";#N/A,#N/A,FALSE,"F-01"}</definedName>
    <definedName name="_____r" localSheetId="1" hidden="1">{#N/A,#N/A,FALSE,"F-01";#N/A,#N/A,FALSE,"F-01";#N/A,#N/A,FALSE,"F-01"}</definedName>
    <definedName name="_____r" hidden="1">{#N/A,#N/A,FALSE,"F-01";#N/A,#N/A,FALSE,"F-01";#N/A,#N/A,FALSE,"F-01"}</definedName>
    <definedName name="_____sn1" localSheetId="0" hidden="1">{"Summary",#N/A,FALSE,"Model"}</definedName>
    <definedName name="_____sn1" localSheetId="1" hidden="1">{"Summary",#N/A,FALSE,"Model"}</definedName>
    <definedName name="_____sn1" hidden="1">{"Summary",#N/A,FALSE,"Model"}</definedName>
    <definedName name="____a1" localSheetId="0" hidden="1">{"mgmt forecast",#N/A,FALSE,"Mgmt Forecast";"dcf table",#N/A,FALSE,"Mgmt Forecast";"sensitivity",#N/A,FALSE,"Mgmt Forecast";"table inputs",#N/A,FALSE,"Mgmt Forecast";"calculations",#N/A,FALSE,"Mgmt Forecast"}</definedName>
    <definedName name="____a1" localSheetId="1" hidden="1">{"mgmt forecast",#N/A,FALSE,"Mgmt Forecast";"dcf table",#N/A,FALSE,"Mgmt Forecast";"sensitivity",#N/A,FALSE,"Mgmt Forecast";"table inputs",#N/A,FALSE,"Mgmt Forecast";"calculations",#N/A,FALSE,"Mgmt Forecast"}</definedName>
    <definedName name="____a1" hidden="1">{"mgmt forecast",#N/A,FALSE,"Mgmt Forecast";"dcf table",#N/A,FALSE,"Mgmt Forecast";"sensitivity",#N/A,FALSE,"Mgmt Forecast";"table inputs",#N/A,FALSE,"Mgmt Forecast";"calculations",#N/A,FALSE,"Mgmt Forecast"}</definedName>
    <definedName name="____a2" localSheetId="0" hidden="1">{"mgmt forecast",#N/A,FALSE,"Mgmt Forecast";"dcf table",#N/A,FALSE,"Mgmt Forecast";"sensitivity",#N/A,FALSE,"Mgmt Forecast";"table inputs",#N/A,FALSE,"Mgmt Forecast";"calculations",#N/A,FALSE,"Mgmt Forecast"}</definedName>
    <definedName name="____a2" localSheetId="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r" localSheetId="0" hidden="1">{#N/A,#N/A,FALSE,"F-01";#N/A,#N/A,FALSE,"F-01";#N/A,#N/A,FALSE,"F-01"}</definedName>
    <definedName name="____r" localSheetId="1" hidden="1">{#N/A,#N/A,FALSE,"F-01";#N/A,#N/A,FALSE,"F-01";#N/A,#N/A,FALSE,"F-01"}</definedName>
    <definedName name="____r" hidden="1">{#N/A,#N/A,FALSE,"F-01";#N/A,#N/A,FALSE,"F-01";#N/A,#N/A,FALSE,"F-01"}</definedName>
    <definedName name="____sn1" localSheetId="0" hidden="1">{"Summary",#N/A,FALSE,"Model"}</definedName>
    <definedName name="____sn1" localSheetId="1" hidden="1">{"Summary",#N/A,FALSE,"Model"}</definedName>
    <definedName name="____sn1" hidden="1">{"Summary",#N/A,FALSE,"Model"}</definedName>
    <definedName name="___a1" localSheetId="0" hidden="1">{"mgmt forecast",#N/A,FALSE,"Mgmt Forecast";"dcf table",#N/A,FALSE,"Mgmt Forecast";"sensitivity",#N/A,FALSE,"Mgmt Forecast";"table inputs",#N/A,FALSE,"Mgmt Forecast";"calculations",#N/A,FALSE,"Mgmt Forecast"}</definedName>
    <definedName name="___a1" localSheetId="1" hidden="1">{"mgmt forecast",#N/A,FALSE,"Mgmt Forecast";"dcf table",#N/A,FALSE,"Mgmt Forecast";"sensitivity",#N/A,FALSE,"Mgmt Forecast";"table inputs",#N/A,FALSE,"Mgmt Forecast";"calculations",#N/A,FALSE,"Mgmt Forecast"}</definedName>
    <definedName name="___a1" hidden="1">{"mgmt forecast",#N/A,FALSE,"Mgmt Forecast";"dcf table",#N/A,FALSE,"Mgmt Forecast";"sensitivity",#N/A,FALSE,"Mgmt Forecast";"table inputs",#N/A,FALSE,"Mgmt Forecast";"calculations",#N/A,FALSE,"Mgmt Forecast"}</definedName>
    <definedName name="___A11" localSheetId="0" hidden="1">{#N/A,#N/A,FALSE,"Umsatz 99";#N/A,#N/A,FALSE,"ER 99 "}</definedName>
    <definedName name="___A11" localSheetId="1" hidden="1">{#N/A,#N/A,FALSE,"Umsatz 99";#N/A,#N/A,FALSE,"ER 99 "}</definedName>
    <definedName name="___A11" hidden="1">{#N/A,#N/A,FALSE,"Umsatz 99";#N/A,#N/A,FALSE,"ER 99 "}</definedName>
    <definedName name="___a2" localSheetId="0" hidden="1">{"mgmt forecast",#N/A,FALSE,"Mgmt Forecast";"dcf table",#N/A,FALSE,"Mgmt Forecast";"sensitivity",#N/A,FALSE,"Mgmt Forecast";"table inputs",#N/A,FALSE,"Mgmt Forecast";"calculations",#N/A,FALSE,"Mgmt Forecast"}</definedName>
    <definedName name="___a2" localSheetId="1" hidden="1">{"mgmt forecast",#N/A,FALSE,"Mgmt Forecast";"dcf table",#N/A,FALSE,"Mgmt Forecast";"sensitivity",#N/A,FALSE,"Mgmt Forecast";"table inputs",#N/A,FALSE,"Mgmt Forecast";"calculations",#N/A,FALSE,"Mgmt Forecast"}</definedName>
    <definedName name="___a2" hidden="1">{"mgmt forecast",#N/A,FALSE,"Mgmt Forecast";"dcf table",#N/A,FALSE,"Mgmt Forecast";"sensitivity",#N/A,FALSE,"Mgmt Forecast";"table inputs",#N/A,FALSE,"Mgmt Forecast";"calculations",#N/A,FALSE,"Mgmt Forecast"}</definedName>
    <definedName name="___c" localSheetId="0" hidden="1">{"Fiesta Facer Page",#N/A,FALSE,"Q_C_S";"Fiesta Main Page",#N/A,FALSE,"V_L";"Fiesta 95BP Struct",#N/A,FALSE,"StructBP";"Fiesta Post 95BP Struct",#N/A,FALSE,"AdjStructBP"}</definedName>
    <definedName name="___c" localSheetId="1" hidden="1">{"Fiesta Facer Page",#N/A,FALSE,"Q_C_S";"Fiesta Main Page",#N/A,FALSE,"V_L";"Fiesta 95BP Struct",#N/A,FALSE,"StructBP";"Fiesta Post 95BP Struct",#N/A,FALSE,"AdjStructBP"}</definedName>
    <definedName name="___c" hidden="1">{"Fiesta Facer Page",#N/A,FALSE,"Q_C_S";"Fiesta Main Page",#N/A,FALSE,"V_L";"Fiesta 95BP Struct",#N/A,FALSE,"StructBP";"Fiesta Post 95BP Struct",#N/A,FALSE,"AdjStructBP"}</definedName>
    <definedName name="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21" localSheetId="0" hidden="1">{"Despesas Diferidas Indedutíveis de 1998",#N/A,FALSE,"Impressão"}</definedName>
    <definedName name="___E21" localSheetId="1" hidden="1">{"Despesas Diferidas Indedutíveis de 1998",#N/A,FALSE,"Impressão"}</definedName>
    <definedName name="___E21" hidden="1">{"Despesas Diferidas Indedutíveis de 1998",#N/A,FALSE,"Impressão"}</definedName>
    <definedName name="___fr4" localSheetId="0" hidden="1">{#N/A,#N/A,FALSE,"Table of Contents";#N/A,#N/A,FALSE,"Overview";#N/A,#N/A,FALSE,"Data"}</definedName>
    <definedName name="___fr4" localSheetId="1" hidden="1">{#N/A,#N/A,FALSE,"Table of Contents";#N/A,#N/A,FALSE,"Overview";#N/A,#N/A,FALSE,"Data"}</definedName>
    <definedName name="___fr4" hidden="1">{#N/A,#N/A,FALSE,"Table of Contents";#N/A,#N/A,FALSE,"Overview";#N/A,#N/A,FALSE,"Data"}</definedName>
    <definedName name="___hgf1" localSheetId="0" hidden="1">{#N/A,#N/A,TRUE,"Proposal";#N/A,#N/A,TRUE,"Assumptions";#N/A,#N/A,TRUE,"Net Income";#N/A,#N/A,TRUE,"Balsheet";#N/A,#N/A,TRUE,"Capex";#N/A,#N/A,TRUE,"Volumes";#N/A,#N/A,TRUE,"Revenues";#N/A,#N/A,TRUE,"Var.Costs";#N/A,#N/A,TRUE,"Personnel";#N/A,#N/A,TRUE,"Other costs";#N/A,#N/A,TRUE,"MKTG and G&amp;A"}</definedName>
    <definedName name="___hgf1" localSheetId="1" hidden="1">{#N/A,#N/A,TRUE,"Proposal";#N/A,#N/A,TRUE,"Assumptions";#N/A,#N/A,TRUE,"Net Income";#N/A,#N/A,TRUE,"Balsheet";#N/A,#N/A,TRUE,"Capex";#N/A,#N/A,TRUE,"Volumes";#N/A,#N/A,TRUE,"Revenues";#N/A,#N/A,TRUE,"Var.Costs";#N/A,#N/A,TRUE,"Personnel";#N/A,#N/A,TRUE,"Other costs";#N/A,#N/A,TRUE,"MKTG and G&amp;A"}</definedName>
    <definedName name="___hgf1" hidden="1">{#N/A,#N/A,TRUE,"Proposal";#N/A,#N/A,TRUE,"Assumptions";#N/A,#N/A,TRUE,"Net Income";#N/A,#N/A,TRUE,"Balsheet";#N/A,#N/A,TRUE,"Capex";#N/A,#N/A,TRUE,"Volumes";#N/A,#N/A,TRUE,"Revenues";#N/A,#N/A,TRUE,"Var.Costs";#N/A,#N/A,TRUE,"Personnel";#N/A,#N/A,TRUE,"Other costs";#N/A,#N/A,TRUE,"MKTG and G&amp;A"}</definedName>
    <definedName name="___hu89" localSheetId="0" hidden="1">{#N/A,#N/A,FALSE,"Table of Contents";#N/A,#N/A,FALSE,"Overview";#N/A,#N/A,FALSE,"Data"}</definedName>
    <definedName name="___hu89" localSheetId="1" hidden="1">{#N/A,#N/A,FALSE,"Table of Contents";#N/A,#N/A,FALSE,"Overview";#N/A,#N/A,FALSE,"Data"}</definedName>
    <definedName name="___hu89" hidden="1">{#N/A,#N/A,FALSE,"Table of Contents";#N/A,#N/A,FALSE,"Overview";#N/A,#N/A,FALSE,"Data"}</definedName>
    <definedName name="_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yg867" localSheetId="0" hidden="1">{#N/A,#N/A,FALSE,"Table of Contents";#N/A,#N/A,FALSE,"Overview";#N/A,#N/A,FALSE,"Data"}</definedName>
    <definedName name="___kyg867" localSheetId="1" hidden="1">{#N/A,#N/A,FALSE,"Table of Contents";#N/A,#N/A,FALSE,"Overview";#N/A,#N/A,FALSE,"Data"}</definedName>
    <definedName name="___kyg867" hidden="1">{#N/A,#N/A,FALSE,"Table of Contents";#N/A,#N/A,FALSE,"Overview";#N/A,#N/A,FALSE,"Data"}</definedName>
    <definedName name="___mds_allowwriteback___">""</definedName>
    <definedName name="___mds_asyncwriteback___">FALSE</definedName>
    <definedName name="___mds_description___">""</definedName>
    <definedName name="___mds_spreading___">FALSE</definedName>
    <definedName name="___r" localSheetId="0" hidden="1">{#N/A,#N/A,FALSE,"F-01";#N/A,#N/A,FALSE,"F-01";#N/A,#N/A,FALSE,"F-01"}</definedName>
    <definedName name="___r" localSheetId="1" hidden="1">{#N/A,#N/A,FALSE,"F-01";#N/A,#N/A,FALSE,"F-01";#N/A,#N/A,FALSE,"F-01"}</definedName>
    <definedName name="___r" hidden="1">{#N/A,#N/A,FALSE,"F-01";#N/A,#N/A,FALSE,"F-01";#N/A,#N/A,FALSE,"F-01"}</definedName>
    <definedName name="___sn1" localSheetId="0" hidden="1">{"Summary",#N/A,FALSE,"Model"}</definedName>
    <definedName name="___sn1" localSheetId="1" hidden="1">{"Summary",#N/A,FALSE,"Model"}</definedName>
    <definedName name="___sn1" hidden="1">{"Summary",#N/A,FALSE,"Model"}</definedName>
    <definedName name="_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123Graph_A" hidden="1">#REF!</definedName>
    <definedName name="__123Graph_AALLTAX" hidden="1">#REF!</definedName>
    <definedName name="__123Graph_AAP" hidden="1">#REF!</definedName>
    <definedName name="__123Graph_ABAL" hidden="1">#REF!</definedName>
    <definedName name="__123Graph_ACFSINDIV"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GRAPH1" hidden="1">#REF!</definedName>
    <definedName name="__123Graph_AGRAPH3" hidden="1">#REF!</definedName>
    <definedName name="__123Graph_AGRPH_EXPIRE" hidden="1">#N/A</definedName>
    <definedName name="__123Graph_AHOMEVAT" hidden="1">#REF!</definedName>
    <definedName name="__123Graph_AIMPORT" hidden="1">#REF!</definedName>
    <definedName name="__123Graph_AINDMES" hidden="1">#REF!</definedName>
    <definedName name="__123Graph_ALBFFIN" hidden="1">#REF!</definedName>
    <definedName name="__123Graph_ALBFFIN2" hidden="1">#REF!</definedName>
    <definedName name="__123Graph_ALBFHIC2" hidden="1">#REF!</definedName>
    <definedName name="__123Graph_ALCB" hidden="1">#REF!</definedName>
    <definedName name="__123Graph_ALOC" hidden="1">#REF!</definedName>
    <definedName name="__123Graph_AMERC" localSheetId="0" hidden="1">#REF!</definedName>
    <definedName name="__123Graph_AMERC" localSheetId="1" hidden="1">#REF!</definedName>
    <definedName name="__123Graph_AMERC" hidden="1">#REF!</definedName>
    <definedName name="__123Graph_ANACFIN" hidden="1">#REF!</definedName>
    <definedName name="__123Graph_ANACHIC" hidden="1">#REF!</definedName>
    <definedName name="__123Graph_APIC" hidden="1">#REF!</definedName>
    <definedName name="__123Graph_ARESFIN" localSheetId="0" hidden="1">#REF!</definedName>
    <definedName name="__123Graph_ARESFIN" localSheetId="1" hidden="1">#REF!</definedName>
    <definedName name="__123Graph_ARESFIN" hidden="1">#REF!</definedName>
    <definedName name="__123Graph_ARISK" hidden="1">#REF!</definedName>
    <definedName name="__123Graph_ATOBREV" hidden="1">#REF!</definedName>
    <definedName name="__123Graph_ATOP10" hidden="1">#N/A</definedName>
    <definedName name="__123Graph_ATOTAL" hidden="1">#REF!</definedName>
    <definedName name="__123Graph_AUSS"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INDMES" hidden="1">#REF!</definedName>
    <definedName name="__123Graph_BLBF" hidden="1">#REF!</definedName>
    <definedName name="__123Graph_BLBFFIN" hidden="1">#REF!</definedName>
    <definedName name="__123Graph_BLCB" hidden="1">#REF!</definedName>
    <definedName name="__123Graph_BMERC" localSheetId="0" hidden="1">#REF!</definedName>
    <definedName name="__123Graph_BMERC" localSheetId="1" hidden="1">#REF!</definedName>
    <definedName name="__123Graph_BMERC" hidden="1">#REF!</definedName>
    <definedName name="__123Graph_BPIC" hidden="1">#REF!</definedName>
    <definedName name="__123Graph_BRESFIN" localSheetId="0" hidden="1">#REF!</definedName>
    <definedName name="__123Graph_BRESFIN" localSheetId="1" hidden="1">#REF!</definedName>
    <definedName name="__123Graph_BRESFIN" hidden="1">#REF!</definedName>
    <definedName name="__123Graph_BRISK" hidden="1">#REF!</definedName>
    <definedName name="__123Graph_BTOP10" hidden="1">#N/A</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INDMES" hidden="1">#REF!</definedName>
    <definedName name="__123Graph_CLBF" hidden="1">#REF!</definedName>
    <definedName name="__123Graph_CMERC" localSheetId="0" hidden="1">#REF!</definedName>
    <definedName name="__123Graph_CMERC" localSheetId="1" hidden="1">#REF!</definedName>
    <definedName name="__123Graph_CMERC" hidden="1">#REF!</definedName>
    <definedName name="__123Graph_CPIC" hidden="1">#REF!</definedName>
    <definedName name="__123Graph_CRESFIN" localSheetId="0" hidden="1">#REF!</definedName>
    <definedName name="__123Graph_CRESFIN" localSheetId="1" hidden="1">#REF!</definedName>
    <definedName name="__123Graph_CRESFIN" hidden="1">#REF!</definedName>
    <definedName name="__123Graph_D" localSheetId="0" hidden="1">#REF!</definedName>
    <definedName name="__123Graph_D" localSheetId="1" hidden="1">#REF!</definedName>
    <definedName name="__123Graph_D" hidden="1">#REF!</definedName>
    <definedName name="__123Graph_DACT13BUD" hidden="1">#REF!</definedName>
    <definedName name="__123Graph_DCFSINDIV" hidden="1">#REF!</definedName>
    <definedName name="__123Graph_DCFSUK" hidden="1">#REF!</definedName>
    <definedName name="__123Graph_DEFF" hidden="1">#REF!</definedName>
    <definedName name="__123Graph_DGR14PBF1" hidden="1">#REF!</definedName>
    <definedName name="__123Graph_DINDMES" hidden="1">#REF!</definedName>
    <definedName name="__123Graph_DLBF" hidden="1">#REF!</definedName>
    <definedName name="__123Graph_DPIC" hidden="1">#REF!</definedName>
    <definedName name="__123Graph_E"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AP" hidden="1">#REF!</definedName>
    <definedName name="__123Graph_XBAL"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GRPH_EXPIRE" hidden="1">#N/A</definedName>
    <definedName name="__123Graph_XHOMEVAT" hidden="1">#REF!</definedName>
    <definedName name="__123Graph_XIMPORT" hidden="1">#REF!</definedName>
    <definedName name="__123Graph_XINDMES"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ERC" localSheetId="0" hidden="1">#REF!</definedName>
    <definedName name="__123Graph_XMERC" localSheetId="1" hidden="1">#REF!</definedName>
    <definedName name="__123Graph_XMERC" hidden="1">#REF!</definedName>
    <definedName name="__123Graph_XNACFIN" hidden="1">#REF!</definedName>
    <definedName name="__123Graph_XNACHIC" hidden="1">#REF!</definedName>
    <definedName name="__123Graph_XPIC" hidden="1">#REF!</definedName>
    <definedName name="__123Graph_XRESFIN" hidden="1">#REF!</definedName>
    <definedName name="__123Graph_XSTAG2ALL" hidden="1">#REF!</definedName>
    <definedName name="__123Graph_XSTAG2EC" hidden="1">#REF!</definedName>
    <definedName name="__123Graph_XTOBREV" hidden="1">#REF!</definedName>
    <definedName name="__123Graph_XTOP10" hidden="1">#N/A</definedName>
    <definedName name="__123Graph_XTOTAL" hidden="1">#REF!</definedName>
    <definedName name="__123Graph_XUSS" localSheetId="0" hidden="1">#REF!</definedName>
    <definedName name="__123Graph_XUSS" localSheetId="1" hidden="1">#REF!</definedName>
    <definedName name="__123Graph_XUSS" hidden="1">#REF!</definedName>
    <definedName name="__a1" localSheetId="0" hidden="1">{"mgmt forecast",#N/A,FALSE,"Mgmt Forecast";"dcf table",#N/A,FALSE,"Mgmt Forecast";"sensitivity",#N/A,FALSE,"Mgmt Forecast";"table inputs",#N/A,FALSE,"Mgmt Forecast";"calculations",#N/A,FALSE,"Mgmt Forecast"}</definedName>
    <definedName name="__a1" localSheetId="1" hidden="1">{"mgmt forecast",#N/A,FALSE,"Mgmt Forecast";"dcf table",#N/A,FALSE,"Mgmt Forecast";"sensitivity",#N/A,FALSE,"Mgmt Forecast";"table inputs",#N/A,FALSE,"Mgmt Forecast";"calculations",#N/A,FALSE,"Mgmt Forecast"}</definedName>
    <definedName name="__a1" hidden="1">{"mgmt forecast",#N/A,FALSE,"Mgmt Forecast";"dcf table",#N/A,FALSE,"Mgmt Forecast";"sensitivity",#N/A,FALSE,"Mgmt Forecast";"table inputs",#N/A,FALSE,"Mgmt Forecast";"calculations",#N/A,FALSE,"Mgmt Forecast"}</definedName>
    <definedName name="__a2" localSheetId="0" hidden="1">{"mgmt forecast",#N/A,FALSE,"Mgmt Forecast";"dcf table",#N/A,FALSE,"Mgmt Forecast";"sensitivity",#N/A,FALSE,"Mgmt Forecast";"table inputs",#N/A,FALSE,"Mgmt Forecast";"calculations",#N/A,FALSE,"Mgmt Forecast"}</definedName>
    <definedName name="__a2" localSheetId="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Co50" localSheetId="0" hidden="1">{#N/A,"DR",FALSE,"increm pf";#N/A,"MAMSI",FALSE,"increm pf";#N/A,"MAXI",FALSE,"increm pf";#N/A,"PCAM",FALSE,"increm pf";#N/A,"PHSV",FALSE,"increm pf";#N/A,"SIE",FALSE,"increm pf"}</definedName>
    <definedName name="__Co50" localSheetId="1"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DCF1" localSheetId="0" hidden="1">{#N/A,#N/A,FALSE,"DCF Summary";#N/A,#N/A,FALSE,"Casema";#N/A,#N/A,FALSE,"Casema NoTel";#N/A,#N/A,FALSE,"UK";#N/A,#N/A,FALSE,"RCF";#N/A,#N/A,FALSE,"Intercable CZ";#N/A,#N/A,FALSE,"Interkabel P"}</definedName>
    <definedName name="__DCF1" localSheetId="1" hidden="1">{#N/A,#N/A,FALSE,"DCF Summary";#N/A,#N/A,FALSE,"Casema";#N/A,#N/A,FALSE,"Casema NoTel";#N/A,#N/A,FALSE,"UK";#N/A,#N/A,FALSE,"RCF";#N/A,#N/A,FALSE,"Intercable CZ";#N/A,#N/A,FALSE,"Interkabel P"}</definedName>
    <definedName name="__DCF1" hidden="1">{#N/A,#N/A,FALSE,"DCF Summary";#N/A,#N/A,FALSE,"Casema";#N/A,#N/A,FALSE,"Casema NoTel";#N/A,#N/A,FALSE,"UK";#N/A,#N/A,FALSE,"RCF";#N/A,#N/A,FALSE,"Intercable CZ";#N/A,#N/A,FALSE,"Interkabel P"}</definedName>
    <definedName name="_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FDS_HYPERLINK_TOGGLE_STATE__" hidden="1">"ON"</definedName>
    <definedName name="__FDS_UNIQUE_RANGE_ID_GENERATOR_COUNTER" hidden="1">4</definedName>
    <definedName name="__FDS_USED_FOR_REUSING_RANGE_IDS_RECYCLE" localSheetId="0" hidden="1">{1}</definedName>
    <definedName name="__FDS_USED_FOR_REUSING_RANGE_IDS_RECYCLE" localSheetId="1" hidden="1">{1}</definedName>
    <definedName name="__FDS_USED_FOR_REUSING_RANGE_IDS_RECYCLE" hidden="1">{1}</definedName>
    <definedName name="__fr4" localSheetId="0" hidden="1">{#N/A,#N/A,FALSE,"Table of Contents";#N/A,#N/A,FALSE,"Overview";#N/A,#N/A,FALSE,"Data"}</definedName>
    <definedName name="__fr4" localSheetId="1" hidden="1">{#N/A,#N/A,FALSE,"Table of Contents";#N/A,#N/A,FALSE,"Overview";#N/A,#N/A,FALSE,"Data"}</definedName>
    <definedName name="__fr4" hidden="1">{#N/A,#N/A,FALSE,"Table of Contents";#N/A,#N/A,FALSE,"Overview";#N/A,#N/A,FALSE,"Data"}</definedName>
    <definedName name="__hgf1" localSheetId="0" hidden="1">{#N/A,#N/A,TRUE,"Proposal";#N/A,#N/A,TRUE,"Assumptions";#N/A,#N/A,TRUE,"Net Income";#N/A,#N/A,TRUE,"Balsheet";#N/A,#N/A,TRUE,"Capex";#N/A,#N/A,TRUE,"Volumes";#N/A,#N/A,TRUE,"Revenues";#N/A,#N/A,TRUE,"Var.Costs";#N/A,#N/A,TRUE,"Personnel";#N/A,#N/A,TRUE,"Other costs";#N/A,#N/A,TRUE,"MKTG and G&amp;A"}</definedName>
    <definedName name="__hgf1" localSheetId="1" hidden="1">{#N/A,#N/A,TRUE,"Proposal";#N/A,#N/A,TRUE,"Assumptions";#N/A,#N/A,TRUE,"Net Income";#N/A,#N/A,TRUE,"Balsheet";#N/A,#N/A,TRUE,"Capex";#N/A,#N/A,TRUE,"Volumes";#N/A,#N/A,TRUE,"Revenues";#N/A,#N/A,TRUE,"Var.Costs";#N/A,#N/A,TRUE,"Personnel";#N/A,#N/A,TRUE,"Other costs";#N/A,#N/A,TRUE,"MKTG and G&amp;A"}</definedName>
    <definedName name="__hgf1" hidden="1">{#N/A,#N/A,TRUE,"Proposal";#N/A,#N/A,TRUE,"Assumptions";#N/A,#N/A,TRUE,"Net Income";#N/A,#N/A,TRUE,"Balsheet";#N/A,#N/A,TRUE,"Capex";#N/A,#N/A,TRUE,"Volumes";#N/A,#N/A,TRUE,"Revenues";#N/A,#N/A,TRUE,"Var.Costs";#N/A,#N/A,TRUE,"Personnel";#N/A,#N/A,TRUE,"Other costs";#N/A,#N/A,TRUE,"MKTG and G&amp;A"}</definedName>
    <definedName name="__hu89" localSheetId="0" hidden="1">{#N/A,#N/A,FALSE,"Table of Contents";#N/A,#N/A,FALSE,"Overview";#N/A,#N/A,FALSE,"Data"}</definedName>
    <definedName name="__hu89" localSheetId="1" hidden="1">{#N/A,#N/A,FALSE,"Table of Contents";#N/A,#N/A,FALSE,"Overview";#N/A,#N/A,FALSE,"Data"}</definedName>
    <definedName name="__hu89" hidden="1">{#N/A,#N/A,FALSE,"Table of Contents";#N/A,#N/A,FALSE,"Overview";#N/A,#N/A,FALSE,"Data"}</definedName>
    <definedName name="__IntlFixup" hidden="1">TRUE</definedName>
    <definedName name="__IntlFixupTable" hidden="1">#REF!</definedName>
    <definedName name="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yg867" localSheetId="0" hidden="1">{#N/A,#N/A,FALSE,"Table of Contents";#N/A,#N/A,FALSE,"Overview";#N/A,#N/A,FALSE,"Data"}</definedName>
    <definedName name="__kyg867" localSheetId="1" hidden="1">{#N/A,#N/A,FALSE,"Table of Contents";#N/A,#N/A,FALSE,"Overview";#N/A,#N/A,FALSE,"Data"}</definedName>
    <definedName name="__kyg867" hidden="1">{#N/A,#N/A,FALSE,"Table of Contents";#N/A,#N/A,FALSE,"Overview";#N/A,#N/A,FALSE,"Data"}</definedName>
    <definedName name="__r" localSheetId="0" hidden="1">{#N/A,#N/A,FALSE,"F-01";#N/A,#N/A,FALSE,"F-01";#N/A,#N/A,FALSE,"F-01"}</definedName>
    <definedName name="__r" localSheetId="1" hidden="1">{#N/A,#N/A,FALSE,"F-01";#N/A,#N/A,FALSE,"F-01";#N/A,#N/A,FALSE,"F-01"}</definedName>
    <definedName name="__r" hidden="1">{#N/A,#N/A,FALSE,"F-01";#N/A,#N/A,FALSE,"F-01";#N/A,#N/A,FALSE,"F-01"}</definedName>
    <definedName name="__sn1" localSheetId="0" hidden="1">{"Summary",#N/A,FALSE,"Model"}</definedName>
    <definedName name="__sn1" localSheetId="1" hidden="1">{"Summary",#N/A,FALSE,"Model"}</definedName>
    <definedName name="__sn1" hidden="1">{"Summary",#N/A,FALSE,"Model"}</definedName>
    <definedName name="__tt3" localSheetId="0" hidden="1">{"'Income St Variance (ISV)'!$A$1:$L$71"}</definedName>
    <definedName name="__tt3" localSheetId="1" hidden="1">{"'Income St Variance (ISV)'!$A$1:$L$71"}</definedName>
    <definedName name="__tt3" hidden="1">{"'Income St Variance (ISV)'!$A$1:$L$71"}</definedName>
    <definedName name="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1__123Graph_ACDIUS" hidden="1">#REF!</definedName>
    <definedName name="_1__123Graph_ACHART_1" hidden="1">#REF!</definedName>
    <definedName name="_1__123Graph_ACHART_15" hidden="1">#REF!</definedName>
    <definedName name="_1__123Graph_ACHART_2" hidden="1">#REF!</definedName>
    <definedName name="_1__123Graph_AOPS_WIRE" hidden="1">#REF!</definedName>
    <definedName name="_1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10__123Graph_ACHART_10" hidden="1">#REF!</definedName>
    <definedName name="_10__123Graph_ACHART_18" hidden="1">#REF!</definedName>
    <definedName name="_10__123Graph_BCHART_2" hidden="1">#REF!</definedName>
    <definedName name="_10__123Graph_CCHART_3" hidden="1">#REF!</definedName>
    <definedName name="_10__123Graph_XCHART_15" hidden="1">#REF!</definedName>
    <definedName name="_10__FDSAUDITLINK__" localSheetId="0"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localSheetId="1"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0__123Graph_CCHART_27" hidden="1">#REF!</definedName>
    <definedName name="_100__FDSAUDITLINK__" localSheetId="0"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localSheetId="1"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0__FDSAUDITLINK__" localSheetId="0"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localSheetId="1"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1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002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1003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004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005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00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007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008__FDSAUDITLINK__" localSheetId="0"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localSheetId="1"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9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01__123Graph_CCHART_28" hidden="1">#REF!</definedName>
    <definedName name="_101__FDSAUDITLINK__" localSheetId="0"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localSheetId="1"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0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1011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012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013__FDSAUDITLINK__" localSheetId="0"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localSheetId="1"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4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015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016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017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018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019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02__123Graph_CCHART_29" hidden="1">#REF!</definedName>
    <definedName name="_102__FDSAUDITLINK__" localSheetId="0"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localSheetId="1"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0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021__FDSAUDITLINK__" localSheetId="0"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localSheetId="1"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2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1023__FDSAUDITLINK__" localSheetId="0"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localSheetId="1"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hidden="1">{"fdsup://Directions/FactSet Auditing Viewer?action=AUDIT_VALUE&amp;DB=129&amp;ID1=561312&amp;VALUEID=03261&amp;SDATE=2011&amp;PERIODTYPE=ANN_STD&amp;SCFT=3&amp;window=popup_no_bar&amp;width=385&amp;height=120&amp;START_MAXIMIZED=FALSE&amp;creator=factset&amp;display_string=Audit"}</definedName>
    <definedName name="_1024__FDSAUDITLINK__" localSheetId="0"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localSheetId="1"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hidden="1">{"fdsup://Directions/FactSet Auditing Viewer?action=AUDIT_VALUE&amp;DB=129&amp;ID1=B4V99J&amp;VALUEID=02001&amp;SDATE=2011&amp;PERIODTYPE=ANN_STD&amp;SCFT=3&amp;window=popup_no_bar&amp;width=385&amp;height=120&amp;START_MAXIMIZED=FALSE&amp;creator=factset&amp;display_string=Audit"}</definedName>
    <definedName name="_1025__FDSAUDITLINK__" localSheetId="0"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localSheetId="1"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6__FDSAUDITLINK__" localSheetId="0"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localSheetId="1"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7__FDSAUDITLINK__" localSheetId="0"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localSheetId="1"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8__FDSAUDITLINK__" localSheetId="0"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localSheetId="1"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9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03__123Graph_CCHART_3" hidden="1">#REF!</definedName>
    <definedName name="_103__FDSAUDITLINK__" localSheetId="0"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localSheetId="1"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0__FDSAUDITLINK__" localSheetId="0"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localSheetId="1"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hidden="1">{"fdsup://Directions/FactSet Auditing Viewer?action=AUDIT_VALUE&amp;DB=129&amp;ID1=663642&amp;VALUEID=02256&amp;SDATE=201201&amp;PERIODTYPE=SEMI_STD&amp;SCFT=3&amp;window=popup_no_bar&amp;width=385&amp;height=120&amp;START_MAXIMIZED=FALSE&amp;creator=factset&amp;display_string=Audit"}</definedName>
    <definedName name="_1031__FDSAUDITLINK__" localSheetId="0"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localSheetId="1"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hidden="1">{"fdsup://Directions/FactSet Auditing Viewer?action=AUDIT_VALUE&amp;DB=129&amp;ID1=B4K90R&amp;VALUEID=03426&amp;SDATE=201201&amp;PERIODTYPE=SEMI_STD&amp;SCFT=3&amp;window=popup_no_bar&amp;width=385&amp;height=120&amp;START_MAXIMIZED=FALSE&amp;creator=factset&amp;display_string=Audit"}</definedName>
    <definedName name="_103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103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1034__FDSAUDITLINK__" localSheetId="0"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localSheetId="1"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5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036__FDSAUDITLINK__" localSheetId="0"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localSheetId="1"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7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038__FDSAUDITLINK__" localSheetId="0"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localSheetId="1"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4__123Graph_CCHART_31" hidden="1">#REF!</definedName>
    <definedName name="_104__FDSAUDITLINK__" localSheetId="0"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localSheetId="1"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0__FDSAUDITLINK__" localSheetId="0"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localSheetId="1"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1__FDSAUDITLINK__" localSheetId="0"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localSheetId="1"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hidden="1">{"fdsup://Directions/FactSet Auditing Viewer?action=AUDIT_VALUE&amp;DB=129&amp;ID1=B7FC07&amp;VALUEID=03426&amp;SDATE=2011&amp;PERIODTYPE=ANN_STD&amp;SCFT=3&amp;window=popup_no_bar&amp;width=385&amp;height=120&amp;START_MAXIMIZED=FALSE&amp;creator=factset&amp;display_string=Audit"}</definedName>
    <definedName name="_1042__FDSAUDITLINK__" localSheetId="0"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localSheetId="1"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3__FDSAUDITLINK__" localSheetId="0"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localSheetId="1"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4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10441__FDSAUDITLINK__" localSheetId="0"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localSheetId="1"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2__FDSAUDITLINK__" localSheetId="0"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localSheetId="1"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3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0444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0445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10446__FDSAUDITLINK__" localSheetId="0"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localSheetId="1"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hidden="1">{"fdsup://Directions/FactSet Auditing Viewer?action=AUDIT_VALUE&amp;DB=129&amp;ID1=B5ZSGL&amp;VALUEID=03261&amp;SDATE=2011&amp;PERIODTYPE=ANN_STD&amp;SCFT=3&amp;window=popup_no_bar&amp;width=385&amp;height=120&amp;START_MAXIMIZED=FALSE&amp;creator=factset&amp;display_string=Audit"}</definedName>
    <definedName name="_10447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0448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449__FDSAUDITLINK__" localSheetId="0"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localSheetId="1"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5__FDSAUDITLINK__" localSheetId="0"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localSheetId="1"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0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10451__FDSAUDITLINK__" localSheetId="0"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localSheetId="1"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2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0453__FDSAUDITLINK__" localSheetId="0"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localSheetId="1"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4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10455__FDSAUDITLINK__" localSheetId="0"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localSheetId="1"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6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57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458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10459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046__FDSAUDITLINK__" localSheetId="0"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localSheetId="1"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0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10461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10462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10463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0464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0465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10466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10467__FDSAUDITLINK__" localSheetId="0"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localSheetId="1"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hidden="1">{"fdsup://Directions/FactSet Auditing Viewer?action=AUDIT_VALUE&amp;DB=129&amp;ID1=B1VMLV&amp;VALUEID=01001&amp;SDATE=2010&amp;PERIODTYPE=ANN_STD&amp;SCFT=3&amp;window=popup_no_bar&amp;width=385&amp;height=120&amp;START_MAXIMIZED=FALSE&amp;creator=factset&amp;display_string=Audit"}</definedName>
    <definedName name="_10468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10469__FDSAUDITLINK__" localSheetId="0"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localSheetId="1"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7__FDSAUDITLINK__" localSheetId="0"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localSheetId="1"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0__FDSAUDITLINK__" localSheetId="0"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localSheetId="1"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1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0472__FDSAUDITLINK__" localSheetId="0"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localSheetId="1"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3__FDSAUDITLINK__" localSheetId="0"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localSheetId="1"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10475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10476__FDSAUDITLINK__" localSheetId="0"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localSheetId="1"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hidden="1">{"fdsup://Directions/FactSet Auditing Viewer?action=AUDIT_VALUE&amp;DB=129&amp;ID1=405661&amp;VALUEID=03261&amp;SDATE=2011&amp;PERIODTYPE=ANN_STD&amp;SCFT=3&amp;window=popup_no_bar&amp;width=385&amp;height=120&amp;START_MAXIMIZED=FALSE&amp;creator=factset&amp;display_string=Audit"}</definedName>
    <definedName name="_10477__FDSAUDITLINK__" localSheetId="0"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localSheetId="1"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8__FDSAUDITLINK__" localSheetId="0"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localSheetId="1"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9__FDSAUDITLINK__" localSheetId="0"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localSheetId="1"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hidden="1">{"fdsup://Directions/FactSet Auditing Viewer?action=AUDIT_VALUE&amp;DB=129&amp;ID1=663642&amp;VALUEID=02001&amp;SDATE=201201&amp;PERIODTYPE=SEMI_STD&amp;SCFT=3&amp;window=popup_no_bar&amp;width=385&amp;height=120&amp;START_MAXIMIZED=FALSE&amp;creator=factset&amp;display_string=Audit"}</definedName>
    <definedName name="_1048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0__FDSAUDITLINK__" localSheetId="0"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localSheetId="1"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1__FDSAUDITLINK__" localSheetId="0"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localSheetId="1"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2__FDSAUDITLINK__" localSheetId="0"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localSheetId="1"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3__FDSAUDITLINK__" localSheetId="0"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localSheetId="1"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4__FDSAUDITLINK__" localSheetId="0"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localSheetId="1"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5__FDSAUDITLINK__" localSheetId="0"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localSheetId="1"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6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10487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1048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489__FDSAUDITLINK__" localSheetId="0"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localSheetId="1"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hidden="1">{"fdsup://Directions/FactSet Auditing Viewer?action=AUDIT_VALUE&amp;DB=129&amp;ID1=B03MMY&amp;VALUEID=01251&amp;SDATE=2011&amp;PERIODTYPE=ANN_STD&amp;SCFT=3&amp;window=popup_no_bar&amp;width=385&amp;height=120&amp;START_MAXIMIZED=FALSE&amp;creator=factset&amp;display_string=Audit"}</definedName>
    <definedName name="_1049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10490__FDSAUDITLINK__" localSheetId="0"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localSheetId="1"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hidden="1">{"fdsup://Directions/FactSet Auditing Viewer?action=AUDIT_VALUE&amp;DB=129&amp;ID1=B03MMY&amp;VALUEID=01251&amp;SDATE=2010&amp;PERIODTYPE=ANN_STD&amp;SCFT=3&amp;window=popup_no_bar&amp;width=385&amp;height=120&amp;START_MAXIMIZED=FALSE&amp;creator=factset&amp;display_string=Audit"}</definedName>
    <definedName name="_10491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10492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93__FDSAUDITLINK__" localSheetId="0"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localSheetId="1"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hidden="1">{"fdsup://Directions/FactSet Auditing Viewer?action=AUDIT_VALUE&amp;DB=129&amp;ID1=B1VMLV&amp;VALUEID=01251&amp;SDATE=2011&amp;PERIODTYPE=ANN_STD&amp;SCFT=3&amp;window=popup_no_bar&amp;width=385&amp;height=120&amp;START_MAXIMIZED=FALSE&amp;creator=factset&amp;display_string=Audit"}</definedName>
    <definedName name="_10494__FDSAUDITLINK__" localSheetId="0"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localSheetId="1"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hidden="1">{"fdsup://Directions/FactSet Auditing Viewer?action=AUDIT_VALUE&amp;DB=129&amp;ID1=B1VMLV&amp;VALUEID=01251&amp;SDATE=2010&amp;PERIODTYPE=ANN_STD&amp;SCFT=3&amp;window=popup_no_bar&amp;width=385&amp;height=120&amp;START_MAXIMIZED=FALSE&amp;creator=factset&amp;display_string=Audit"}</definedName>
    <definedName name="_10495__FDSAUDITLINK__" localSheetId="0"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localSheetId="1"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hidden="1">{"fdsup://Directions/FactSet Auditing Viewer?action=AUDIT_VALUE&amp;DB=129&amp;ID1=444741&amp;VALUEID=01251&amp;SDATE=2009&amp;PERIODTYPE=ANN_STD&amp;SCFT=3&amp;window=popup_no_bar&amp;width=385&amp;height=120&amp;START_MAXIMIZED=FALSE&amp;creator=factset&amp;display_string=Audit"}</definedName>
    <definedName name="_10496__FDSAUDITLINK__" localSheetId="0"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localSheetId="1"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hidden="1">{"fdsup://Directions/FactSet Auditing Viewer?action=AUDIT_VALUE&amp;DB=129&amp;ID1=B1LD2D&amp;VALUEID=18140&amp;SDATE=2010&amp;PERIODTYPE=ANN_STD&amp;SCFT=3&amp;window=popup_no_bar&amp;width=385&amp;height=120&amp;START_MAXIMIZED=FALSE&amp;creator=factset&amp;display_string=Audit"}</definedName>
    <definedName name="_10497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498__FDSAUDITLINK__" localSheetId="0"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localSheetId="1"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9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05__123Graph_CCHART_32" hidden="1">#REF!</definedName>
    <definedName name="_105__FDSAUDITLINK__" localSheetId="0"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localSheetId="1"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0__FDSAUDITLINK__" localSheetId="0"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localSheetId="1"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0__FDSAUDITLINK__" localSheetId="0"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localSheetId="1"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1__FDSAUDITLINK__" localSheetId="0"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localSheetId="1"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2__FDSAUDITLINK__" localSheetId="0"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localSheetId="1"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3__FDSAUDITLINK__" localSheetId="0"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localSheetId="1"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hidden="1">{"fdsup://Directions/FactSet Auditing Viewer?action=AUDIT_VALUE&amp;DB=129&amp;ID1=595077&amp;VALUEID=03261&amp;SDATE=2011&amp;PERIODTYPE=ANN_STD&amp;SCFT=3&amp;window=popup_no_bar&amp;width=385&amp;height=120&amp;START_MAXIMIZED=FALSE&amp;creator=factset&amp;display_string=Audit"}</definedName>
    <definedName name="_10504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10505__FDSAUDITLINK__" localSheetId="0"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localSheetId="1"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6__FDSAUDITLINK__" localSheetId="0"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localSheetId="1"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hidden="1">{"fdsup://Directions/FactSet Auditing Viewer?action=AUDIT_VALUE&amp;DB=129&amp;ID1=B4V99J&amp;VALUEID=18140&amp;SDATE=2009&amp;PERIODTYPE=ANN_STD&amp;SCFT=3&amp;window=popup_no_bar&amp;width=385&amp;height=120&amp;START_MAXIMIZED=FALSE&amp;creator=factset&amp;display_string=Audit"}</definedName>
    <definedName name="_10507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08__FDSAUDITLINK__" localSheetId="0"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localSheetId="1"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9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1__FDSAUDITLINK__" localSheetId="0"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localSheetId="1"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0__FDSAUDITLINK__" localSheetId="0"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localSheetId="1"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1__FDSAUDITLINK__" localSheetId="0"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localSheetId="1"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hidden="1">{"fdsup://Directions/FactSet Auditing Viewer?action=AUDIT_VALUE&amp;DB=129&amp;ID1=643292&amp;VALUEID=04831&amp;SDATE=2009&amp;PERIODTYPE=ANN_STD&amp;SCFT=3&amp;window=popup_no_bar&amp;width=385&amp;height=120&amp;START_MAXIMIZED=FALSE&amp;creator=factset&amp;display_string=Audit"}</definedName>
    <definedName name="_10512__FDSAUDITLINK__" localSheetId="0"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localSheetId="1"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3__FDSAUDITLINK__" localSheetId="0"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localSheetId="1"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hidden="1">{"fdsup://Directions/FactSet Auditing Viewer?action=AUDIT_VALUE&amp;DB=129&amp;ID1=417726&amp;VALUEID=01251&amp;SDATE=2010&amp;PERIODTYPE=ANN_STD&amp;SCFT=3&amp;window=popup_no_bar&amp;width=385&amp;height=120&amp;START_MAXIMIZED=FALSE&amp;creator=factset&amp;display_string=Audit"}</definedName>
    <definedName name="_10514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0515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516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0517__FDSAUDITLINK__" localSheetId="0"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localSheetId="1"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8__FDSAUDITLINK__" localSheetId="0"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localSheetId="1"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hidden="1">{"fdsup://Directions/FactSet Auditing Viewer?action=AUDIT_VALUE&amp;DB=129&amp;ID1=444741&amp;VALUEID=18140&amp;SDATE=2009&amp;PERIODTYPE=ANN_STD&amp;SCFT=3&amp;window=popup_no_bar&amp;width=385&amp;height=120&amp;START_MAXIMIZED=FALSE&amp;creator=factset&amp;display_string=Audit"}</definedName>
    <definedName name="_10519__FDSAUDITLINK__" localSheetId="0"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localSheetId="1"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2__FDSAUDITLINK__" localSheetId="0"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localSheetId="1"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hidden="1">{"fdsup://Directions/FactSet Auditing Viewer?action=AUDIT_VALUE&amp;DB=129&amp;ID1=561312&amp;VALUEID=02001&amp;SDATE=2011&amp;PERIODTYPE=ANN_STD&amp;SCFT=3&amp;window=popup_no_bar&amp;width=385&amp;height=120&amp;START_MAXIMIZED=FALSE&amp;creator=factset&amp;display_string=Audit"}</definedName>
    <definedName name="_10520__FDSAUDITLINK__" localSheetId="0"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localSheetId="1"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1052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10523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0524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0525__FDSAUDITLINK__" localSheetId="0"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localSheetId="1"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6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10527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0528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0529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1053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530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0531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10532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053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053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10535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054__FDSAUDITLINK__" localSheetId="0"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localSheetId="1"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hidden="1">{"fdsup://Directions/FactSet Auditing Viewer?action=AUDIT_VALUE&amp;DB=129&amp;ID1=B4V99J&amp;VALUEID=18140&amp;SDATE=2010&amp;PERIODTYPE=ANN_STD&amp;SCFT=3&amp;window=popup_no_bar&amp;width=385&amp;height=120&amp;START_MAXIMIZED=FALSE&amp;creator=factset&amp;display_string=Audit"}</definedName>
    <definedName name="_1055__FDSAUDITLINK__" localSheetId="0"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localSheetId="1"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7__FDSAUDITLINK__" localSheetId="0"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localSheetId="1"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hidden="1">{"fdsup://Directions/FactSet Auditing Viewer?action=AUDIT_VALUE&amp;DB=129&amp;ID1=561312&amp;VALUEID=02256&amp;SDATE=2011&amp;PERIODTYPE=ANN_STD&amp;SCFT=3&amp;window=popup_no_bar&amp;width=385&amp;height=120&amp;START_MAXIMIZED=FALSE&amp;creator=factset&amp;display_string=Audit"}</definedName>
    <definedName name="_10571__FDSAUDITLINK__" localSheetId="0"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localSheetId="1"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2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10573__FDSAUDITLINK__" localSheetId="0"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localSheetId="1"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582__FDSAUDITLINK__" localSheetId="0"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localSheetId="1"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3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0584__FDSAUDITLINK__" localSheetId="0"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localSheetId="1"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5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0586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0587__FDSAUDITLINK__" localSheetId="0"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localSheetId="1"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8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0589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1059__FDSAUDITLINK__" localSheetId="0"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localSheetId="1"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hidden="1">{"fdsup://Directions/FactSet Auditing Viewer?action=AUDIT_VALUE&amp;DB=129&amp;ID1=B7FC07&amp;VALUEID=18140&amp;SDATE=2011&amp;PERIODTYPE=ANN_STD&amp;SCFT=3&amp;window=popup_no_bar&amp;width=385&amp;height=120&amp;START_MAXIMIZED=FALSE&amp;creator=factset&amp;display_string=Audit"}</definedName>
    <definedName name="_10590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10591__FDSAUDITLINK__" localSheetId="0"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localSheetId="1"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2__FDSAUDITLINK__" localSheetId="0"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localSheetId="1"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3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10594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059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0596__FDSAUDITLINK__" localSheetId="0"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localSheetId="1"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hidden="1">{"fdsup://Directions/FactSet Auditing Viewer?action=AUDIT_VALUE&amp;DB=129&amp;ID1=B28T2K&amp;VALUEID=04831&amp;SDATE=2010&amp;PERIODTYPE=ANN_STD&amp;SCFT=3&amp;window=popup_no_bar&amp;width=385&amp;height=120&amp;START_MAXIMIZED=FALSE&amp;creator=factset&amp;display_string=Audit"}</definedName>
    <definedName name="_1059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598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0599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06__123Graph_CCHART_33" hidden="1">#REF!</definedName>
    <definedName name="_106__FDSAUDITLINK__" localSheetId="0"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localSheetId="1"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0__FDSAUDITLINK__" localSheetId="0"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localSheetId="1"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0__FDSAUDITLINK__" localSheetId="0"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localSheetId="1"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1__FDSAUDITLINK__" localSheetId="0"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localSheetId="1"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2__FDSAUDITLINK__" localSheetId="0"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localSheetId="1"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hidden="1">{"fdsup://Directions/FactSet Auditing Viewer?action=AUDIT_VALUE&amp;DB=129&amp;ID1=B28T2K&amp;VALUEID=04831&amp;SDATE=2011&amp;PERIODTYPE=ANN_STD&amp;SCFT=3&amp;window=popup_no_bar&amp;width=385&amp;height=120&amp;START_MAXIMIZED=FALSE&amp;creator=factset&amp;display_string=Audit"}</definedName>
    <definedName name="_10603__FDSAUDITLINK__" localSheetId="0"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localSheetId="1"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4__FDSAUDITLINK__" localSheetId="0"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localSheetId="1"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606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10607__FDSAUDITLINK__" localSheetId="0"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localSheetId="1"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hidden="1">{"fdsup://Directions/FactSet Auditing Viewer?action=AUDIT_VALUE&amp;DB=129&amp;ID1=B3DCKM&amp;VALUEID=04831&amp;SDATE=2010&amp;PERIODTYPE=ANN_STD&amp;SCFT=3&amp;window=popup_no_bar&amp;width=385&amp;height=120&amp;START_MAXIMIZED=FALSE&amp;creator=factset&amp;display_string=Audit"}</definedName>
    <definedName name="_10608__FDSAUDITLINK__" localSheetId="0"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localSheetId="1"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hidden="1">{"fdsup://Directions/FactSet Auditing Viewer?action=AUDIT_VALUE&amp;DB=129&amp;ID1=B3DCKM&amp;VALUEID=01401&amp;SDATE=2011&amp;PERIODTYPE=ANN_STD&amp;SCFT=3&amp;window=popup_no_bar&amp;width=385&amp;height=120&amp;START_MAXIMIZED=FALSE&amp;creator=factset&amp;display_string=Audit"}</definedName>
    <definedName name="_10609__FDSAUDITLINK__" localSheetId="0"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localSheetId="1"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hidden="1">{"fdsup://Directions/FactSet Auditing Viewer?action=AUDIT_VALUE&amp;DB=129&amp;ID1=B3DCKM&amp;VALUEID=01401&amp;SDATE=2010&amp;PERIODTYPE=ANN_STD&amp;SCFT=3&amp;window=popup_no_bar&amp;width=385&amp;height=120&amp;START_MAXIMIZED=FALSE&amp;creator=factset&amp;display_string=Audit"}</definedName>
    <definedName name="_1061__FDSAUDITLINK__" localSheetId="0"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localSheetId="1"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hidden="1">{"fdsup://Directions/FactSet Auditing Viewer?action=AUDIT_VALUE&amp;DB=129&amp;ID1=B7FC07&amp;VALUEID=18140&amp;SDATE=2010&amp;PERIODTYPE=ANN_STD&amp;SCFT=3&amp;window=popup_no_bar&amp;width=385&amp;height=120&amp;START_MAXIMIZED=FALSE&amp;creator=factset&amp;display_string=Audit"}</definedName>
    <definedName name="_10610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10611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10612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10613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10614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10615__FDSAUDITLINK__" localSheetId="0"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localSheetId="1"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6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0617__FDSAUDITLINK__" localSheetId="0"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localSheetId="1"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8__FDSAUDITLINK__" localSheetId="0"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localSheetId="1"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hidden="1">{"fdsup://Directions/FactSet Auditing Viewer?action=AUDIT_VALUE&amp;DB=129&amp;ID1=B03MMY&amp;VALUEID=01001&amp;SDATE=2011&amp;PERIODTYPE=ANN_STD&amp;SCFT=3&amp;window=popup_no_bar&amp;width=385&amp;height=120&amp;START_MAXIMIZED=FALSE&amp;creator=factset&amp;display_string=Audit"}</definedName>
    <definedName name="_10619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1062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10620__FDSAUDITLINK__" localSheetId="0"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localSheetId="1"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1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622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0623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0624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0625__FDSAUDITLINK__" localSheetId="0"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localSheetId="1"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6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27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0628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10629__FDSAUDITLINK__" localSheetId="0"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localSheetId="1"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hidden="1">{"fdsup://Directions/FactSet Auditing Viewer?action=AUDIT_VALUE&amp;DB=129&amp;ID1=643292&amp;VALUEID=01401&amp;SDATE=2009&amp;PERIODTYPE=ANN_STD&amp;SCFT=3&amp;window=popup_no_bar&amp;width=385&amp;height=120&amp;START_MAXIMIZED=FALSE&amp;creator=factset&amp;display_string=Audit"}</definedName>
    <definedName name="_1063__FDSAUDITLINK__" localSheetId="0"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localSheetId="1"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0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10631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0632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10633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0634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0635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0636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0637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0638__FDSAUDITLINK__" localSheetId="0"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localSheetId="1"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9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064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0640__FDSAUDITLINK__" localSheetId="0"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localSheetId="1"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1__FDSAUDITLINK__" localSheetId="0"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localSheetId="1"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hidden="1">{"fdsup://Directions/FactSet Auditing Viewer?action=AUDIT_VALUE&amp;DB=129&amp;ID1=056304&amp;VALUEID=03261&amp;SDATE=2011&amp;PERIODTYPE=ANN_STD&amp;SCFT=3&amp;window=popup_no_bar&amp;width=385&amp;height=120&amp;START_MAXIMIZED=FALSE&amp;creator=factset&amp;display_string=Audit"}</definedName>
    <definedName name="_10642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43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4__FDSAUDITLINK__" localSheetId="0"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localSheetId="1"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5__FDSAUDITLINK__" localSheetId="0"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localSheetId="1"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6__FDSAUDITLINK__" localSheetId="0"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localSheetId="1"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648__FDSAUDITLINK__" localSheetId="0"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localSheetId="1"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hidden="1">{"fdsup://Directions/FactSet Auditing Viewer?action=AUDIT_VALUE&amp;DB=129&amp;ID1=714411&amp;VALUEID=03261&amp;SDATE=201201&amp;PERIODTYPE=QTR_STD&amp;SCFT=3&amp;window=popup_no_bar&amp;width=385&amp;height=120&amp;START_MAXIMIZED=FALSE&amp;creator=factset&amp;display_string=Audit"}</definedName>
    <definedName name="_10649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1065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10650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0651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0652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0653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0654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0655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0656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0657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065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065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066__FDSAUDITLINK__" localSheetId="0"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localSheetId="1"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0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0661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066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0663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0664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0665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0666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0667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067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1068__FDSAUDITLINK__" localSheetId="0"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localSheetId="1"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9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07__123Graph_CCHART_35" hidden="1">#REF!</definedName>
    <definedName name="_107__FDSAUDITLINK__" localSheetId="0"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localSheetId="1"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0__FDSAUDITLINK__" localSheetId="0"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localSheetId="1"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1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1072__FDSAUDITLINK__" localSheetId="0"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localSheetId="1"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3__FDSAUDITLINK__" localSheetId="0"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localSheetId="1"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4__FDSAUDITLINK__" localSheetId="0"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localSheetId="1"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5__FDSAUDITLINK__" localSheetId="0"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localSheetId="1"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hidden="1">{"fdsup://Directions/FactSet Auditing Viewer?action=AUDIT_VALUE&amp;DB=129&amp;ID1=056304&amp;VALUEID=02001&amp;SDATE=2011&amp;PERIODTYPE=ANN_STD&amp;SCFT=3&amp;window=popup_no_bar&amp;width=385&amp;height=120&amp;START_MAXIMIZED=FALSE&amp;creator=factset&amp;display_string=Audit"}</definedName>
    <definedName name="_1076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1077__FDSAUDITLINK__" localSheetId="0"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localSheetId="1"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9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108__123Graph_CCHART_36" hidden="1">#REF!</definedName>
    <definedName name="_108__FDSAUDITLINK__" localSheetId="0"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localSheetId="1"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1__FDSAUDITLINK__" localSheetId="0"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localSheetId="1"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hidden="1">{"fdsup://Directions/FactSet Auditing Viewer?action=AUDIT_VALUE&amp;DB=129&amp;ID1=B0KWHQ&amp;VALUEID=02001&amp;SDATE=201201&amp;PERIODTYPE=SEMI_STD&amp;SCFT=3&amp;window=popup_no_bar&amp;width=385&amp;height=120&amp;START_MAXIMIZED=FALSE&amp;creator=factset&amp;display_string=Audit"}</definedName>
    <definedName name="_1082__FDSAUDITLINK__" localSheetId="0"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localSheetId="1"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1084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1085__FDSAUDITLINK__" localSheetId="0"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localSheetId="1"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6__FDSAUDITLINK__" localSheetId="0"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localSheetId="1"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7__FDSAUDITLINK__" localSheetId="0"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localSheetId="1"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8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89__FDSAUDITLINK__" localSheetId="0"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localSheetId="1"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9__123Graph_CCHART_37" hidden="1">#REF!</definedName>
    <definedName name="_109__FDSAUDITLINK__" localSheetId="0"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localSheetId="1"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0__FDSAUDITLINK__" localSheetId="0"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localSheetId="1"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1__FDSAUDITLINK__" localSheetId="0"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localSheetId="1"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2__FDSAUDITLINK__" localSheetId="0"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localSheetId="1"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3__FDSAUDITLINK__" localSheetId="0"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localSheetId="1"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4__FDSAUDITLINK__" localSheetId="0"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localSheetId="1"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5__FDSAUDITLINK__" localSheetId="0"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localSheetId="1"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6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1097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1098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1099__FDSAUDITLINK__" localSheetId="0"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localSheetId="1"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1__123Graph_ACHART_11" hidden="1">#REF!</definedName>
    <definedName name="_11__123Graph_ACHART_19" hidden="1">#REF!</definedName>
    <definedName name="_11__123Graph_DCHART_1" hidden="1">#REF!</definedName>
    <definedName name="_11__FDSAUDITLINK__" localSheetId="0"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localSheetId="1"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0__123Graph_CCHART_38" hidden="1">#REF!</definedName>
    <definedName name="_110__FDSAUDITLINK__" localSheetId="0"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localSheetId="1"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0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101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102__FDSAUDITLINK__" localSheetId="0"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localSheetId="1"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3__FDSAUDITLINK__" localSheetId="0"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localSheetId="1"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4__FDSAUDITLINK__" localSheetId="0"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localSheetId="1"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1106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107__FDSAUDITLINK__" localSheetId="0"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localSheetId="1"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hidden="1">{"fdsup://Directions/FactSet Auditing Viewer?action=AUDIT_VALUE&amp;DB=129&amp;ID1=B7FC07&amp;VALUEID=01401&amp;SDATE=2011&amp;PERIODTYPE=ANN_STD&amp;SCFT=3&amp;window=popup_no_bar&amp;width=385&amp;height=120&amp;START_MAXIMIZED=FALSE&amp;creator=factset&amp;display_string=Audit"}</definedName>
    <definedName name="_1108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1109__FDSAUDITLINK__" localSheetId="0"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localSheetId="1"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1__123Graph_CCHART_39" hidden="1">#REF!</definedName>
    <definedName name="_111__FDSAUDITLINK__" localSheetId="0"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localSheetId="1"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0__FDSAUDITLINK__" localSheetId="0"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localSheetId="1"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hidden="1">{"fdsup://Directions/FactSet Auditing Viewer?action=AUDIT_VALUE&amp;DB=129&amp;ID1=B7FC07&amp;VALUEID=01401&amp;SDATE=2010&amp;PERIODTYPE=ANN_STD&amp;SCFT=3&amp;window=popup_no_bar&amp;width=385&amp;height=120&amp;START_MAXIMIZED=FALSE&amp;creator=factset&amp;display_string=Audit"}</definedName>
    <definedName name="_1111__FDSAUDITLINK__" localSheetId="0"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localSheetId="1"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2__FDSAUDITLINK__" localSheetId="0"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localSheetId="1"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3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1114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1115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116__FDSAUDITLINK__" localSheetId="0"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localSheetId="1"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7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118__FDSAUDITLINK__" localSheetId="0"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localSheetId="1"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9__FDSAUDITLINK__" localSheetId="0"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localSheetId="1"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2__123Graph_CCHART_4" hidden="1">#REF!</definedName>
    <definedName name="_112__FDSAUDITLINK__" localSheetId="0"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localSheetId="1"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0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1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1122__FDSAUDITLINK__" localSheetId="0"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localSheetId="1"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3__FDSAUDITLINK__" localSheetId="0"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localSheetId="1"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4__FDSAUDITLINK__" localSheetId="0"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localSheetId="1"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5__FDSAUDITLINK__" localSheetId="0"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localSheetId="1"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6__FDSAUDITLINK__" localSheetId="0"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localSheetId="1"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7__FDSAUDITLINK__" localSheetId="0"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localSheetId="1"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hidden="1">{"fdsup://Directions/FactSet Auditing Viewer?action=AUDIT_VALUE&amp;DB=129&amp;ID1=417726&amp;VALUEID=01201&amp;SDATE=2010&amp;PERIODTYPE=ANN_STD&amp;SCFT=3&amp;window=popup_no_bar&amp;width=385&amp;height=120&amp;START_MAXIMIZED=FALSE&amp;creator=factset&amp;display_string=Audit"}</definedName>
    <definedName name="_1128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129__FDSAUDITLINK__" localSheetId="0"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localSheetId="1"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3__123Graph_CCHART_41" hidden="1">#REF!</definedName>
    <definedName name="_113__FDSAUDITLINK__" localSheetId="0"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localSheetId="1"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0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131__FDSAUDITLINK__" localSheetId="0"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localSheetId="1"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hidden="1">{"fdsup://Directions/FactSet Auditing Viewer?action=AUDIT_VALUE&amp;DB=129&amp;ID1=B0KWHQ&amp;VALUEID=01251&amp;SDATE=2011&amp;PERIODTYPE=ANN_STD&amp;SCFT=3&amp;window=popup_no_bar&amp;width=385&amp;height=120&amp;START_MAXIMIZED=FALSE&amp;creator=factset&amp;display_string=Audit"}</definedName>
    <definedName name="_1132__FDSAUDITLINK__" localSheetId="0"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localSheetId="1"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3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134__FDSAUDITLINK__" localSheetId="0"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localSheetId="1"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hidden="1">{"fdsup://Directions/FactSet Auditing Viewer?action=AUDIT_VALUE&amp;DB=129&amp;ID1=638689&amp;VALUEID=02001&amp;SDATE=2011&amp;PERIODTYPE=ANN_STD&amp;SCFT=3&amp;window=popup_no_bar&amp;width=385&amp;height=120&amp;START_MAXIMIZED=FALSE&amp;creator=factset&amp;display_string=Audit"}</definedName>
    <definedName name="_1135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136__FDSAUDITLINK__" localSheetId="0"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localSheetId="1"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hidden="1">{"fdsup://Directions/FactSet Auditing Viewer?action=AUDIT_VALUE&amp;DB=129&amp;ID1=B4V99J&amp;VALUEID=18140&amp;SDATE=2011&amp;PERIODTYPE=ANN_STD&amp;SCFT=3&amp;window=popup_no_bar&amp;width=385&amp;height=120&amp;START_MAXIMIZED=FALSE&amp;creator=factset&amp;display_string=Audit"}</definedName>
    <definedName name="_1137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138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139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14__123Graph_CCHART_42" hidden="1">#REF!</definedName>
    <definedName name="_114__FDSAUDITLINK__" localSheetId="0"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localSheetId="1"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0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1141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142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14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1144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1145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1146__FDSAUDITLINK__" localSheetId="0"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localSheetId="1"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hidden="1">{"fdsup://Directions/FactSet Auditing Viewer?action=AUDIT_VALUE&amp;DB=129&amp;ID1=B4V99J&amp;VALUEID=04831&amp;SDATE=2011&amp;PERIODTYPE=ANN_STD&amp;SCFT=3&amp;window=popup_no_bar&amp;width=385&amp;height=120&amp;START_MAXIMIZED=FALSE&amp;creator=factset&amp;display_string=Audit"}</definedName>
    <definedName name="_1147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1148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1149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115__123Graph_CCHART_5" hidden="1">#REF!</definedName>
    <definedName name="_115__FDSAUDITLINK__" localSheetId="0"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localSheetId="1"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0__FDSAUDITLINK__" localSheetId="0"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localSheetId="1"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1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152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153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154__FDSAUDITLINK__" localSheetId="0"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localSheetId="1"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5__FDSAUDITLINK__" localSheetId="0"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localSheetId="1"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6__FDSAUDITLINK__" localSheetId="0"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localSheetId="1"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hidden="1">{"fdsup://Directions/FactSet Auditing Viewer?action=AUDIT_VALUE&amp;DB=129&amp;ID1=B0PGJF&amp;VALUEID=02256&amp;SDATE=2011&amp;PERIODTYPE=ANN_STD&amp;SCFT=3&amp;window=popup_no_bar&amp;width=385&amp;height=120&amp;START_MAXIMIZED=FALSE&amp;creator=factset&amp;display_string=Audit"}</definedName>
    <definedName name="_1157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158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159__FDSAUDITLINK__" localSheetId="0"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localSheetId="1"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hidden="1">{"fdsup://Directions/FactSet Auditing Viewer?action=AUDIT_VALUE&amp;DB=129&amp;ID1=550291&amp;VALUEID=03426&amp;SDATE=201201&amp;PERIODTYPE=SEMI_STD&amp;SCFT=3&amp;window=popup_no_bar&amp;width=385&amp;height=120&amp;START_MAXIMIZED=FALSE&amp;creator=factset&amp;display_string=Audit"}</definedName>
    <definedName name="_116__123Graph_CCHART_6" hidden="1">#REF!</definedName>
    <definedName name="_116__FDSAUDITLINK__" localSheetId="0"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localSheetId="1"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0__FDSAUDITLINK__" localSheetId="0"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localSheetId="1"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hidden="1">{"fdsup://Directions/FactSet Auditing Viewer?action=AUDIT_VALUE&amp;DB=129&amp;ID1=550291&amp;VALUEID=02001&amp;SDATE=201201&amp;PERIODTYPE=SEMI_STD&amp;SCFT=3&amp;window=popup_no_bar&amp;width=385&amp;height=120&amp;START_MAXIMIZED=FALSE&amp;creator=factset&amp;display_string=Audit"}</definedName>
    <definedName name="_1161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1162__FDSAUDITLINK__" localSheetId="0"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localSheetId="1"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hidden="1">{"fdsup://Directions/FactSet Auditing Viewer?action=AUDIT_VALUE&amp;DB=129&amp;ID1=B7FC07&amp;VALUEID=P05202&amp;SDATE=2011&amp;PERIODTYPE=ANN_STD&amp;SCFT=3&amp;window=popup_no_bar&amp;width=385&amp;height=120&amp;START_MAXIMIZED=FALSE&amp;creator=factset&amp;display_string=Audit"}</definedName>
    <definedName name="_1163__FDSAUDITLINK__" localSheetId="0"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localSheetId="1"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hidden="1">{"fdsup://Directions/FactSet Auditing Viewer?action=AUDIT_VALUE&amp;DB=129&amp;ID1=B7FC07&amp;VALUEID=P05202&amp;SDATE=2010&amp;PERIODTYPE=ANN_STD&amp;SCFT=3&amp;window=popup_no_bar&amp;width=385&amp;height=120&amp;START_MAXIMIZED=FALSE&amp;creator=factset&amp;display_string=Audit"}</definedName>
    <definedName name="_1164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1165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1166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167__FDSAUDITLINK__" localSheetId="0"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localSheetId="1"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hidden="1">{"fdsup://Directions/FactSet Auditing Viewer?action=AUDIT_VALUE&amp;DB=129&amp;ID1=444741&amp;VALUEID=P05202&amp;SDATE=2009&amp;PERIODTYPE=ANN_STD&amp;SCFT=3&amp;window=popup_no_bar&amp;width=385&amp;height=120&amp;START_MAXIMIZED=FALSE&amp;creator=factset&amp;display_string=Audit"}</definedName>
    <definedName name="_1168__FDSAUDITLINK__" localSheetId="0"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localSheetId="1"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hidden="1">{"fdsup://Directions/FactSet Auditing Viewer?action=AUDIT_VALUE&amp;DB=129&amp;ID1=B1LD2D&amp;VALUEID=P05202&amp;SDATE=2010&amp;PERIODTYPE=ANN_STD&amp;SCFT=3&amp;window=popup_no_bar&amp;width=385&amp;height=120&amp;START_MAXIMIZED=FALSE&amp;creator=factset&amp;display_string=Audit"}</definedName>
    <definedName name="_1169__FDSAUDITLINK__" localSheetId="0"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localSheetId="1"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hidden="1">{"fdsup://Directions/FactSet Auditing Viewer?action=AUDIT_VALUE&amp;DB=129&amp;ID1=B1LD2D&amp;VALUEID=P05202&amp;SDATE=2009&amp;PERIODTYPE=ANN_STD&amp;SCFT=3&amp;window=popup_no_bar&amp;width=385&amp;height=120&amp;START_MAXIMIZED=FALSE&amp;creator=factset&amp;display_string=Audit"}</definedName>
    <definedName name="_117__123Graph_CCHART_7" hidden="1">#REF!</definedName>
    <definedName name="_117__FDSAUDITLINK__" localSheetId="0"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localSheetId="1"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0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1171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1172__FDSAUDITLINK__" localSheetId="0"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localSheetId="1"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hidden="1">{"fdsup://Directions/FactSet Auditing Viewer?action=AUDIT_VALUE&amp;DB=129&amp;ID1=B4V99J&amp;VALUEID=P05202&amp;SDATE=2011&amp;PERIODTYPE=ANN_STD&amp;SCFT=3&amp;window=popup_no_bar&amp;width=385&amp;height=120&amp;START_MAXIMIZED=FALSE&amp;creator=factset&amp;display_string=Audit"}</definedName>
    <definedName name="_1173__FDSAUDITLINK__" localSheetId="0"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localSheetId="1"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hidden="1">{"fdsup://Directions/FactSet Auditing Viewer?action=AUDIT_VALUE&amp;DB=129&amp;ID1=B4V99J&amp;VALUEID=P05202&amp;SDATE=2010&amp;PERIODTYPE=ANN_STD&amp;SCFT=3&amp;window=popup_no_bar&amp;width=385&amp;height=120&amp;START_MAXIMIZED=FALSE&amp;creator=factset&amp;display_string=Audit"}</definedName>
    <definedName name="_1174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1175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1176__FDSAUDITLINK__" localSheetId="0"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localSheetId="1"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hidden="1">{"fdsup://Directions/FactSet Auditing Viewer?action=AUDIT_VALUE&amp;DB=129&amp;ID1=B3DCKM&amp;VALUEID=P05202&amp;SDATE=2011&amp;PERIODTYPE=ANN_STD&amp;SCFT=3&amp;window=popup_no_bar&amp;width=385&amp;height=120&amp;START_MAXIMIZED=FALSE&amp;creator=factset&amp;display_string=Audit"}</definedName>
    <definedName name="_1177__FDSAUDITLINK__" localSheetId="0"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localSheetId="1"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hidden="1">{"fdsup://Directions/FactSet Auditing Viewer?action=AUDIT_VALUE&amp;DB=129&amp;ID1=B3DCKM&amp;VALUEID=P05202&amp;SDATE=2010&amp;PERIODTYPE=ANN_STD&amp;SCFT=3&amp;window=popup_no_bar&amp;width=385&amp;height=120&amp;START_MAXIMIZED=FALSE&amp;creator=factset&amp;display_string=Audit"}</definedName>
    <definedName name="_117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179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18__123Graph_CCHART_8" hidden="1">#REF!</definedName>
    <definedName name="_118__FDSAUDITLINK__" localSheetId="0"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localSheetId="1"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0__FDSAUDITLINK__" localSheetId="0"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localSheetId="1"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hidden="1">{"fdsup://Directions/FactSet Auditing Viewer?action=AUDIT_VALUE&amp;DB=129&amp;ID1=643292&amp;VALUEID=P05202&amp;SDATE=2010&amp;PERIODTYPE=ANN_STD&amp;SCFT=3&amp;window=popup_no_bar&amp;width=385&amp;height=120&amp;START_MAXIMIZED=FALSE&amp;creator=factset&amp;display_string=Audit"}</definedName>
    <definedName name="_1181__FDSAUDITLINK__" localSheetId="0"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localSheetId="1"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hidden="1">{"fdsup://Directions/FactSet Auditing Viewer?action=AUDIT_VALUE&amp;DB=129&amp;ID1=643292&amp;VALUEID=P05202&amp;SDATE=2009&amp;PERIODTYPE=ANN_STD&amp;SCFT=3&amp;window=popup_no_bar&amp;width=385&amp;height=120&amp;START_MAXIMIZED=FALSE&amp;creator=factset&amp;display_string=Audit"}</definedName>
    <definedName name="_1182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183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184__FDSAUDITLINK__" localSheetId="0"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localSheetId="1"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hidden="1">{"fdsup://Directions/FactSet Auditing Viewer?action=AUDIT_VALUE&amp;DB=129&amp;ID1=B034DC&amp;VALUEID=04831&amp;SDATE=2011&amp;PERIODTYPE=ANN_STD&amp;SCFT=3&amp;window=popup_no_bar&amp;width=385&amp;height=120&amp;START_MAXIMIZED=FALSE&amp;creator=factset&amp;display_string=Audit"}</definedName>
    <definedName name="_1185__FDSAUDITLINK__" localSheetId="0"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localSheetId="1"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hidden="1">{"fdsup://Directions/FactSet Auditing Viewer?action=AUDIT_VALUE&amp;DB=129&amp;ID1=B034DC&amp;VALUEID=P05202&amp;SDATE=2011&amp;PERIODTYPE=ANN_STD&amp;SCFT=3&amp;window=popup_no_bar&amp;width=385&amp;height=120&amp;START_MAXIMIZED=FALSE&amp;creator=factset&amp;display_string=Audit"}</definedName>
    <definedName name="_1186__FDSAUDITLINK__" localSheetId="0"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localSheetId="1"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hidden="1">{"fdsup://Directions/FactSet Auditing Viewer?action=AUDIT_VALUE&amp;DB=129&amp;ID1=B034DC&amp;VALUEID=P05202&amp;SDATE=2010&amp;PERIODTYPE=ANN_STD&amp;SCFT=3&amp;window=popup_no_bar&amp;width=385&amp;height=120&amp;START_MAXIMIZED=FALSE&amp;creator=factset&amp;display_string=Audit"}</definedName>
    <definedName name="_1187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188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189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19__123Graph_CCHART_9" hidden="1">#REF!</definedName>
    <definedName name="_119__FDSAUDITLINK__" localSheetId="0"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localSheetId="1"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0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191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192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1193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1194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119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1196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197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198__FDSAUDITLINK__" localSheetId="0"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localSheetId="1"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hidden="1">{"fdsup://Directions/FactSet Auditing Viewer?action=AUDIT_VALUE&amp;DB=129&amp;ID1=B03THZ&amp;VALUEID=P05202&amp;SDATE=2011&amp;PERIODTYPE=ANN_STD&amp;SCFT=3&amp;window=popup_no_bar&amp;width=385&amp;height=120&amp;START_MAXIMIZED=FALSE&amp;creator=factset&amp;display_string=Audit"}</definedName>
    <definedName name="_1199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12__123Graph_ACHART_12" hidden="1">#REF!</definedName>
    <definedName name="_12__123Graph_ACHART_2" hidden="1">#REF!</definedName>
    <definedName name="_12__123Graph_BCHART_3" hidden="1">#REF!</definedName>
    <definedName name="_12__123Graph_DCHART_3" hidden="1">#REF!</definedName>
    <definedName name="_12__FDSAUDITLINK__" localSheetId="0"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localSheetId="1"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0__123Graph_DCHART_1" hidden="1">#REF!</definedName>
    <definedName name="_120__FDSAUDITLINK__" localSheetId="0"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localSheetId="1"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0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201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202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120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1204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205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206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1207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12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209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21__123Graph_DCHART_10" hidden="1">#REF!</definedName>
    <definedName name="_121__FDSAUDITLINK__" localSheetId="0"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localSheetId="1"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0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1211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1212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213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214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12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1216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217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218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1219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122__123Graph_DCHART_11" hidden="1">#REF!</definedName>
    <definedName name="_122__FDSAUDITLINK__" localSheetId="0"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localSheetId="1"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0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1221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1222__FDSAUDITLINK__" localSheetId="0"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localSheetId="1"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hidden="1">{"fdsup://Directions/FactSet Auditing Viewer?action=AUDIT_VALUE&amp;DB=129&amp;ID1=638689&amp;VALUEID=P05202&amp;SDATE=2011&amp;PERIODTYPE=ANN_STD&amp;SCFT=3&amp;window=popup_no_bar&amp;width=385&amp;height=120&amp;START_MAXIMIZED=FALSE&amp;creator=factset&amp;display_string=Audit"}</definedName>
    <definedName name="_1223__FDSAUDITLINK__" localSheetId="0"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localSheetId="1"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hidden="1">{"fdsup://Directions/FactSet Auditing Viewer?action=AUDIT_VALUE&amp;DB=129&amp;ID1=638689&amp;VALUEID=P05202&amp;SDATE=2010&amp;PERIODTYPE=ANN_STD&amp;SCFT=3&amp;window=popup_no_bar&amp;width=385&amp;height=120&amp;START_MAXIMIZED=FALSE&amp;creator=factset&amp;display_string=Audit"}</definedName>
    <definedName name="_1224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1225__FDSAUDITLINK__" localSheetId="0"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localSheetId="1"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hidden="1">{"fdsup://Directions/FactSet Auditing Viewer?action=AUDIT_VALUE&amp;DB=129&amp;ID1=604199&amp;VALUEID=P05202&amp;SDATE=2010&amp;PERIODTYPE=ANN_STD&amp;SCFT=3&amp;window=popup_no_bar&amp;width=385&amp;height=120&amp;START_MAXIMIZED=FALSE&amp;creator=factset&amp;display_string=Audit"}</definedName>
    <definedName name="_1226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227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228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229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23" hidden="1">#REF!</definedName>
    <definedName name="_123__123Graph_DCHART_12" hidden="1">#REF!</definedName>
    <definedName name="_123__FDSAUDITLINK__" localSheetId="0"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localSheetId="1"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0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231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232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233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234" hidden="1">#REF!</definedName>
    <definedName name="_1234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235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236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237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23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239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23Graph_ALOCasdf" hidden="1">#REF!</definedName>
    <definedName name="_123Graph_D" hidden="1">#REF!</definedName>
    <definedName name="_123Graph_XUSS" localSheetId="0" hidden="1">#REF!</definedName>
    <definedName name="_123Graph_XUSS" localSheetId="1" hidden="1">#REF!</definedName>
    <definedName name="_123Graph_XUSS" hidden="1">#REF!</definedName>
    <definedName name="_124__123Graph_DCHART_13" hidden="1">#REF!</definedName>
    <definedName name="_124__FDSAUDITLINK__" localSheetId="0"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localSheetId="1"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0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24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242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243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244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245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246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247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24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249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25__123Graph_DCHART_14" hidden="1">#REF!</definedName>
    <definedName name="_125__FDSAUDITLINK__" localSheetId="0"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localSheetId="1"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0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251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252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253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254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255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2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257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25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259__FDSAUDITLINK__" localSheetId="0"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localSheetId="1"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6__123Graph_DCHART_17" hidden="1">#REF!</definedName>
    <definedName name="_126__FDSAUDITLINK__" localSheetId="0"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localSheetId="1"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0__FDSAUDITLINK__" localSheetId="0"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localSheetId="1"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hidden="1">{"fdsup://Directions/FactSet Auditing Viewer?action=AUDIT_VALUE&amp;DB=129&amp;ID1=444741&amp;VALUEID=03261&amp;SDATE=2011&amp;PERIODTYPE=ANN_STD&amp;SCFT=3&amp;window=popup_no_bar&amp;width=385&amp;height=120&amp;START_MAXIMIZED=FALSE&amp;creator=factset&amp;display_string=Audit"}</definedName>
    <definedName name="_1261__FDSAUDITLINK__" localSheetId="0"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localSheetId="1"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2__FDSAUDITLINK__" localSheetId="0"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localSheetId="1"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3__FDSAUDITLINK__" localSheetId="0"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localSheetId="1"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hidden="1">{"fdsup://Directions/FactSet Auditing Viewer?action=AUDIT_VALUE&amp;DB=129&amp;ID1=444741&amp;VALUEID=01250&amp;SDATE=2010&amp;PERIODTYPE=ANN_STD&amp;SCFT=3&amp;window=popup_no_bar&amp;width=385&amp;height=120&amp;START_MAXIMIZED=FALSE&amp;creator=factset&amp;display_string=Audit"}</definedName>
    <definedName name="_1264__FDSAUDITLINK__" localSheetId="0"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localSheetId="1"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hidden="1">{"fdsup://Directions/FactSet Auditing Viewer?action=AUDIT_VALUE&amp;DB=129&amp;ID1=561312&amp;VALUEID=03426&amp;SDATE=201201&amp;PERIODTYPE=SEMI_STD&amp;SCFT=3&amp;window=popup_no_bar&amp;width=385&amp;height=120&amp;START_MAXIMIZED=FALSE&amp;creator=factset&amp;display_string=Audit"}</definedName>
    <definedName name="_1265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266__FDSAUDITLINK__" localSheetId="0"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localSheetId="1"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hidden="1">{"fdsup://Directions/FactSet Auditing Viewer?action=AUDIT_VALUE&amp;DB=129&amp;ID1=B1XC09&amp;VALUEID=03426&amp;SDATE=2011&amp;PERIODTYPE=ANN_STD&amp;SCFT=3&amp;window=popup_no_bar&amp;width=385&amp;height=120&amp;START_MAXIMIZED=FALSE&amp;creator=factset&amp;display_string=Audit"}</definedName>
    <definedName name="_1267__FDSAUDITLINK__" localSheetId="0"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localSheetId="1"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8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269__FDSAUDITLINK__" localSheetId="0"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localSheetId="1"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7__123Graph_DCHART_19" hidden="1">#REF!</definedName>
    <definedName name="_127__FDSAUDITLINK__" localSheetId="0"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localSheetId="1"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0__FDSAUDITLINK__" localSheetId="0"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localSheetId="1"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hidden="1">{"fdsup://Directions/FactSet Auditing Viewer?action=AUDIT_VALUE&amp;DB=129&amp;ID1=B1VXKN&amp;VALUEID=18140&amp;SDATE=2010&amp;PERIODTYPE=ANN_STD&amp;SCFT=3&amp;window=popup_no_bar&amp;width=385&amp;height=120&amp;START_MAXIMIZED=FALSE&amp;creator=factset&amp;display_string=Audit"}</definedName>
    <definedName name="_1271__FDSAUDITLINK__" localSheetId="0"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localSheetId="1"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hidden="1">{"fdsup://Directions/FactSet Auditing Viewer?action=AUDIT_VALUE&amp;DB=129&amp;ID1=B1VXKN&amp;VALUEID=P05202&amp;SDATE=2011&amp;PERIODTYPE=ANN_STD&amp;SCFT=3&amp;window=popup_no_bar&amp;width=385&amp;height=120&amp;START_MAXIMIZED=FALSE&amp;creator=factset&amp;display_string=Audit"}</definedName>
    <definedName name="_1272__FDSAUDITLINK__" localSheetId="0"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localSheetId="1"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hidden="1">{"fdsup://Directions/FactSet Auditing Viewer?action=AUDIT_VALUE&amp;DB=129&amp;ID1=B1VXKN&amp;VALUEID=P05202&amp;SDATE=2010&amp;PERIODTYPE=ANN_STD&amp;SCFT=3&amp;window=popup_no_bar&amp;width=385&amp;height=120&amp;START_MAXIMIZED=FALSE&amp;creator=factset&amp;display_string=Audit"}</definedName>
    <definedName name="_1273__FDSAUDITLINK__" localSheetId="0"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localSheetId="1"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4__FDSAUDITLINK__" localSheetId="0"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localSheetId="1"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6__FDSAUDITLINK__" localSheetId="0"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localSheetId="1"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hidden="1">{"fdsup://Directions/FactSet Auditing Viewer?action=AUDIT_VALUE&amp;DB=129&amp;ID1=627358&amp;VALUEID=02256&amp;SDATE=2011&amp;PERIODTYPE=ANN_STD&amp;SCFT=3&amp;window=popup_no_bar&amp;width=385&amp;height=120&amp;START_MAXIMIZED=FALSE&amp;creator=factset&amp;display_string=Audit"}</definedName>
    <definedName name="_1277__FDSAUDITLINK__" localSheetId="0"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localSheetId="1"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8__FDSAUDITLINK__" localSheetId="0"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localSheetId="1"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8__123Graph_DCHART_2" hidden="1">#REF!</definedName>
    <definedName name="_128__FDSAUDITLINK__" localSheetId="0"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localSheetId="1"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1__FDSAUDITLINK__" localSheetId="0"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localSheetId="1"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hidden="1">{"fdsup://Directions/FactSet Auditing Viewer?action=AUDIT_VALUE&amp;DB=129&amp;ID1=B1HKRM&amp;VALUEID=03426&amp;SDATE=201201&amp;PERIODTYPE=SEMI_STD&amp;SCFT=3&amp;window=popup_no_bar&amp;width=385&amp;height=120&amp;START_MAXIMIZED=FALSE&amp;creator=factset&amp;display_string=Audit"}</definedName>
    <definedName name="_1282__FDSAUDITLINK__" localSheetId="0"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localSheetId="1"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5__FDSAUDITLINK__" localSheetId="0"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localSheetId="1"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hidden="1">{"fdsup://Directions/FactSet Auditing Viewer?action=AUDIT_VALUE&amp;DB=129&amp;ID1=627358&amp;VALUEID=03426&amp;SDATE=2011&amp;PERIODTYPE=ANN_STD&amp;SCFT=3&amp;window=popup_no_bar&amp;width=385&amp;height=120&amp;START_MAXIMIZED=FALSE&amp;creator=factset&amp;display_string=Audit"}</definedName>
    <definedName name="_1286__FDSAUDITLINK__" localSheetId="0"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localSheetId="1"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hidden="1">{"fdsup://Directions/FactSet Auditing Viewer?action=AUDIT_VALUE&amp;DB=129&amp;ID1=627358&amp;VALUEID=18140&amp;SDATE=2011&amp;PERIODTYPE=ANN_STD&amp;SCFT=3&amp;window=popup_no_bar&amp;width=385&amp;height=120&amp;START_MAXIMIZED=FALSE&amp;creator=factset&amp;display_string=Audit"}</definedName>
    <definedName name="_1287__FDSAUDITLINK__" localSheetId="0"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localSheetId="1"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hidden="1">{"fdsup://Directions/FactSet Auditing Viewer?action=AUDIT_VALUE&amp;DB=129&amp;ID1=B1XC09&amp;VALUEID=18140&amp;SDATE=2011&amp;PERIODTYPE=ANN_STD&amp;SCFT=3&amp;window=popup_no_bar&amp;width=385&amp;height=120&amp;START_MAXIMIZED=FALSE&amp;creator=factset&amp;display_string=Audit"}</definedName>
    <definedName name="_1288__FDSAUDITLINK__" localSheetId="0"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localSheetId="1"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9__FDSAUDITLINK__" localSheetId="0"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localSheetId="1"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9__123Graph_DCHART_20" hidden="1">#REF!</definedName>
    <definedName name="_129__FDSAUDITLINK__" localSheetId="0"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localSheetId="1"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0__FDSAUDITLINK__" localSheetId="0"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localSheetId="1"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1__FDSAUDITLINK__" localSheetId="0"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localSheetId="1"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hidden="1">{"fdsup://Directions/FactSet Auditing Viewer?action=AUDIT_VALUE&amp;DB=129&amp;ID1=604199&amp;VALUEID=18140&amp;SDATE=2012&amp;PERIODTYPE=ANN_STD&amp;SCFT=3&amp;window=popup_no_bar&amp;width=385&amp;height=120&amp;START_MAXIMIZED=FALSE&amp;creator=factset&amp;display_string=Audit"}</definedName>
    <definedName name="_1292__FDSAUDITLINK__" localSheetId="0"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localSheetId="1"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3__FDSAUDITLINK__" localSheetId="0"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localSheetId="1"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5__FDSAUDITLINK__" localSheetId="0"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localSheetId="1"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hidden="1">{"fdsup://Directions/FactSet Auditing Viewer?action=AUDIT_VALUE&amp;DB=129&amp;ID1=B3N2CQ&amp;VALUEID=03426&amp;SDATE=201201&amp;PERIODTYPE=SEMI_STD&amp;SCFT=3&amp;window=popup_no_bar&amp;width=385&amp;height=120&amp;START_MAXIMIZED=FALSE&amp;creator=factset&amp;display_string=Audit"}</definedName>
    <definedName name="_1296__FDSAUDITLINK__" localSheetId="0"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localSheetId="1"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3__123Graph_ACHART_13" hidden="1">#REF!</definedName>
    <definedName name="_13__123Graph_ACHART_20" hidden="1">#REF!</definedName>
    <definedName name="_13__123Graph_ECHART_3" hidden="1">#REF!</definedName>
    <definedName name="_13__FDSAUDITLINK__" localSheetId="0"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localSheetId="1"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0__123Graph_DCHART_23" hidden="1">#REF!</definedName>
    <definedName name="_130__FDSAUDITLINK__" localSheetId="0"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localSheetId="1"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0__FDSAUDITLINK__" localSheetId="0"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localSheetId="1"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hidden="1">{"fdsup://Directions/FactSet Auditing Viewer?action=AUDIT_VALUE&amp;DB=129&amp;ID1=627358&amp;VALUEID=03261&amp;SDATE=2011&amp;PERIODTYPE=ANN_STD&amp;SCFT=3&amp;window=popup_no_bar&amp;width=385&amp;height=120&amp;START_MAXIMIZED=FALSE&amp;creator=factset&amp;display_string=Audit"}</definedName>
    <definedName name="_1303__FDSAUDITLINK__" localSheetId="0"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localSheetId="1"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7__FDSAUDITLINK__" localSheetId="0"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localSheetId="1"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hidden="1">{"fdsup://Directions/FactSet Auditing Viewer?action=AUDIT_VALUE&amp;DB=129&amp;ID1=B1XC09&amp;VALUEID=03261&amp;SDATE=2011&amp;PERIODTYPE=ANN_STD&amp;SCFT=3&amp;window=popup_no_bar&amp;width=385&amp;height=120&amp;START_MAXIMIZED=FALSE&amp;creator=factset&amp;display_string=Audit"}</definedName>
    <definedName name="_1308__FDSAUDITLINK__" localSheetId="0"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localSheetId="1"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9__FDSAUDITLINK__" localSheetId="0"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localSheetId="1"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1__123Graph_DCHART_24" hidden="1">#REF!</definedName>
    <definedName name="_131__FDSAUDITLINK__" localSheetId="0"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localSheetId="1"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0__FDSAUDITLINK__" localSheetId="0"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localSheetId="1"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1__FDSAUDITLINK__" localSheetId="0"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localSheetId="1"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3__FDSAUDITLINK__" localSheetId="0"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localSheetId="1"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hidden="1">{"fdsup://Directions/FactSet Auditing Viewer?action=AUDIT_VALUE&amp;DB=129&amp;ID1=B3N2CQ&amp;VALUEID=03261&amp;SDATE=201201&amp;PERIODTYPE=SEMI_STD&amp;SCFT=3&amp;window=popup_no_bar&amp;width=385&amp;height=120&amp;START_MAXIMIZED=FALSE&amp;creator=factset&amp;display_string=Audit"}</definedName>
    <definedName name="_1314__FDSAUDITLINK__" localSheetId="0"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localSheetId="1"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8__FDSAUDITLINK__" localSheetId="0"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localSheetId="1"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9__FDSAUDITLINK__" localSheetId="0"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localSheetId="1"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2__123Graph_DCHART_26" hidden="1">#REF!</definedName>
    <definedName name="_132__FDSAUDITLINK__" localSheetId="0"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localSheetId="1"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1__FDSAUDITLINK__" localSheetId="0"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localSheetId="1"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2__FDSAUDITLINK__" localSheetId="0"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localSheetId="1"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hidden="1">{"fdsup://Directions/FactSet Auditing Viewer?action=AUDIT_VALUE&amp;DB=129&amp;ID1=444741&amp;VALUEID=01001&amp;SDATE=2010&amp;PERIODTYPE=ANN_STD&amp;SCFT=3&amp;window=popup_no_bar&amp;width=385&amp;height=120&amp;START_MAXIMIZED=FALSE&amp;creator=factset&amp;display_string=Audit"}</definedName>
    <definedName name="_1323__FDSAUDITLINK__" localSheetId="0"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localSheetId="1"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5__FDSAUDITLINK__" localSheetId="0"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localSheetId="1"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9__FDSAUDITLINK__" localSheetId="0"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localSheetId="1"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3__123Graph_DCHART_27" hidden="1">#REF!</definedName>
    <definedName name="_133__FDSAUDITLINK__" localSheetId="0"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localSheetId="1"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3__FDSAUDITLINK__" localSheetId="0"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localSheetId="1"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7__FDSAUDITLINK__" localSheetId="0"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localSheetId="1"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9__FDSAUDITLINK__" localSheetId="0"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localSheetId="1"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4__123Graph_DCHART_3" hidden="1">#REF!</definedName>
    <definedName name="_134__FDSAUDITLINK__" localSheetId="0"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localSheetId="1"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1__FDSAUDITLINK__" localSheetId="0"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localSheetId="1"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hidden="1">{"fdsup://Directions/FactSet Auditing Viewer?action=AUDIT_VALUE&amp;DB=129&amp;ID1=444741&amp;VALUEID=01001&amp;SDATE=2011&amp;PERIODTYPE=ANN_STD&amp;SCFT=3&amp;window=popup_no_bar&amp;width=385&amp;height=120&amp;START_MAXIMIZED=FALSE&amp;creator=factset&amp;display_string=Audit"}</definedName>
    <definedName name="_1342__FDSAUDITLINK__" localSheetId="0"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localSheetId="1"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3__FDSAUDITLINK__" localSheetId="0"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localSheetId="1"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6__FDSAUDITLINK__" localSheetId="0"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localSheetId="1"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7__FDSAUDITLINK__" localSheetId="0"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localSheetId="1"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5__123Graph_DCHART_32" hidden="1">#REF!</definedName>
    <definedName name="_135__FDSAUDITLINK__" localSheetId="0"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localSheetId="1"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1__FDSAUDITLINK__" localSheetId="0"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localSheetId="1"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2__FDSAUDITLINK__" localSheetId="0"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localSheetId="1"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hidden="1">{"fdsup://Directions/FactSet Auditing Viewer?action=AUDIT_VALUE&amp;DB=129&amp;ID1=444741&amp;VALUEID=01251&amp;SDATE=2010&amp;PERIODTYPE=ANN_STD&amp;SCFT=3&amp;window=popup_no_bar&amp;width=385&amp;height=120&amp;START_MAXIMIZED=FALSE&amp;creator=factset&amp;display_string=Audit"}</definedName>
    <definedName name="_1354__FDSAUDITLINK__" localSheetId="0"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localSheetId="1"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6__FDSAUDITLINK__" localSheetId="0"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localSheetId="1"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8__FDSAUDITLINK__" localSheetId="0"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localSheetId="1"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hidden="1">{"fdsup://Directions/FactSet Auditing Viewer?action=AUDIT_VALUE&amp;DB=129&amp;ID1=444741&amp;VALUEID=01251&amp;SDATE=2011&amp;PERIODTYPE=ANN_STD&amp;SCFT=3&amp;window=popup_no_bar&amp;width=385&amp;height=120&amp;START_MAXIMIZED=FALSE&amp;creator=factset&amp;display_string=Audit"}</definedName>
    <definedName name="_1359__FDSAUDITLINK__" localSheetId="0"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localSheetId="1"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hidden="1">{"fdsup://Directions/FactSet Auditing Viewer?action=AUDIT_VALUE&amp;DB=129&amp;ID1=B7FC07&amp;VALUEID=02001&amp;SDATE=201201&amp;PERIODTYPE=SEMI_STD&amp;SCFT=3&amp;window=popup_no_bar&amp;width=385&amp;height=120&amp;START_MAXIMIZED=FALSE&amp;creator=factset&amp;display_string=Audit"}</definedName>
    <definedName name="_136__123Graph_DCHART_33" hidden="1">#REF!</definedName>
    <definedName name="_136__FDSAUDITLINK__" localSheetId="0"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localSheetId="1"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3__FDSAUDITLINK__" localSheetId="0"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localSheetId="1"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4__FDSAUDITLINK__" localSheetId="0"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localSheetId="1"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hidden="1">{"fdsup://Directions/FactSet Auditing Viewer?action=AUDIT_VALUE&amp;DB=129&amp;ID1=604199&amp;VALUEID=03451&amp;SDATE=2012&amp;PERIODTYPE=ANN_STD&amp;SCFT=3&amp;window=popup_no_bar&amp;width=385&amp;height=120&amp;START_MAXIMIZED=FALSE&amp;creator=factset&amp;display_string=Audit"}</definedName>
    <definedName name="_1366__FDSAUDITLINK__" localSheetId="0"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localSheetId="1"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hidden="1">{"fdsup://Directions/FactSet Auditing Viewer?action=AUDIT_VALUE&amp;DB=129&amp;ID1=561312&amp;VALUEID=02001&amp;SDATE=201201&amp;PERIODTYPE=SEMI_STD&amp;SCFT=3&amp;window=popup_no_bar&amp;width=385&amp;height=120&amp;START_MAXIMIZED=FALSE&amp;creator=factset&amp;display_string=Audit"}</definedName>
    <definedName name="_1367__FDSAUDITLINK__" localSheetId="0"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localSheetId="1"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9__FDSAUDITLINK__" localSheetId="0"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localSheetId="1"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hidden="1">{"fdsup://Directions/FactSet Auditing Viewer?action=AUDIT_VALUE&amp;DB=129&amp;ID1=604199&amp;VALUEID=18140&amp;SDATE=2011&amp;PERIODTYPE=ANN_STD&amp;SCFT=3&amp;window=popup_no_bar&amp;width=385&amp;height=120&amp;START_MAXIMIZED=FALSE&amp;creator=factset&amp;display_string=Audit"}</definedName>
    <definedName name="_137__123Graph_DCHART_35" hidden="1">#REF!</definedName>
    <definedName name="_137__FDSAUDITLINK__" localSheetId="0"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localSheetId="1"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0__FDSAUDITLINK__" localSheetId="0"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localSheetId="1"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hidden="1">{"fdsup://Directions/FactSet Auditing Viewer?action=AUDIT_VALUE&amp;DB=129&amp;ID1=B03GCV&amp;VALUEID=03261&amp;SDATE=201201&amp;PERIODTYPE=SEMI_STD&amp;SCFT=3&amp;window=popup_no_bar&amp;width=385&amp;height=120&amp;START_MAXIMIZED=FALSE&amp;creator=factset&amp;display_string=Audit"}</definedName>
    <definedName name="_13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2__FDSAUDITLINK__" localSheetId="0"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localSheetId="1"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hidden="1">{"fdsup://Directions/FactSet Auditing Viewer?action=AUDIT_VALUE&amp;DB=129&amp;ID1=B1HKRM&amp;VALUEID=02001&amp;SDATE=201201&amp;PERIODTYPE=SEMI_STD&amp;SCFT=3&amp;window=popup_no_bar&amp;width=385&amp;height=120&amp;START_MAXIMIZED=FALSE&amp;creator=factset&amp;display_string=Audit"}</definedName>
    <definedName name="_1373__FDSAUDITLINK__" localSheetId="0"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localSheetId="1"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5__FDSAUDITLINK__" localSheetId="0"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localSheetId="1"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6__FDSAUDITLINK__" localSheetId="0"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localSheetId="1"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hidden="1">{"fdsup://Directions/FactSet Auditing Viewer?action=AUDIT_VALUE&amp;DB=129&amp;ID1=604199&amp;VALUEID=01251&amp;SDATE=2011&amp;PERIODTYPE=ANN_STD&amp;SCFT=3&amp;window=popup_no_bar&amp;width=385&amp;height=120&amp;START_MAXIMIZED=FALSE&amp;creator=factset&amp;display_string=Audit"}</definedName>
    <definedName name="_1377__FDSAUDITLINK__" localSheetId="0"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localSheetId="1"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hidden="1">{"fdsup://Directions/FactSet Auditing Viewer?action=AUDIT_VALUE&amp;DB=129&amp;ID1=444741&amp;VALUEID=01250&amp;SDATE=2011&amp;PERIODTYPE=ANN_STD&amp;SCFT=3&amp;window=popup_no_bar&amp;width=385&amp;height=120&amp;START_MAXIMIZED=FALSE&amp;creator=factset&amp;display_string=Audit"}</definedName>
    <definedName name="_1378__FDSAUDITLINK__" localSheetId="0"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localSheetId="1"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8__123Graph_DCHART_36" hidden="1">#REF!</definedName>
    <definedName name="_138__FDSAUDITLINK__" localSheetId="0"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localSheetId="1"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0__FDSAUDITLINK__" localSheetId="0"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localSheetId="1"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hidden="1">{"fdsup://Directions/FactSet Auditing Viewer?action=AUDIT_VALUE&amp;DB=129&amp;ID1=604199&amp;VALUEID=01251&amp;SDATE=2012&amp;PERIODTYPE=ANN_STD&amp;SCFT=3&amp;window=popup_no_bar&amp;width=385&amp;height=120&amp;START_MAXIMIZED=FALSE&amp;creator=factset&amp;display_string=Audit"}</definedName>
    <definedName name="_1381__FDSAUDITLINK__" localSheetId="0"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localSheetId="1"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3__FDSAUDITLINK__" localSheetId="0"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localSheetId="1"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4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385__FDSAUDITLINK__" localSheetId="0"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localSheetId="1"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hidden="1">{"fdsup://Directions/FactSet Auditing Viewer?action=AUDIT_VALUE&amp;DB=129&amp;ID1=B034DC&amp;VALUEID=03426&amp;SDATE=2011&amp;PERIODTYPE=ANN_STD&amp;SCFT=3&amp;window=popup_no_bar&amp;width=385&amp;height=120&amp;START_MAXIMIZED=FALSE&amp;creator=factset&amp;display_string=Audit"}</definedName>
    <definedName name="_1386__FDSAUDITLINK__" localSheetId="0"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localSheetId="1"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hidden="1">{"fdsup://Directions/FactSet Auditing Viewer?action=AUDIT_VALUE&amp;DB=129&amp;ID1=B03GCV&amp;VALUEID=02256&amp;SDATE=201201&amp;PERIODTYPE=SEMI_STD&amp;SCFT=3&amp;window=popup_no_bar&amp;width=385&amp;height=120&amp;START_MAXIMIZED=FALSE&amp;creator=factset&amp;display_string=Audit"}</definedName>
    <definedName name="_139__123Graph_DCHART_37" hidden="1">#REF!</definedName>
    <definedName name="_139__FDSAUDITLINK__" localSheetId="0"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localSheetId="1"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0__FDSAUDITLINK__" localSheetId="0"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localSheetId="1"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hidden="1">{"fdsup://Directions/FactSet Auditing Viewer?action=AUDIT_VALUE&amp;DB=129&amp;ID1=B03GCV&amp;VALUEID=03426&amp;SDATE=201201&amp;PERIODTYPE=SEMI_STD&amp;SCFT=3&amp;window=popup_no_bar&amp;width=385&amp;height=120&amp;START_MAXIMIZED=FALSE&amp;creator=factset&amp;display_string=Audit"}</definedName>
    <definedName name="_1391__FDSAUDITLINK__" localSheetId="0"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localSheetId="1"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hidden="1">{"fdsup://Directions/FactSet Auditing Viewer?action=AUDIT_VALUE&amp;DB=129&amp;ID1=056304&amp;VALUEID=02001&amp;SDATE=201201&amp;PERIODTYPE=SEMI_STD&amp;SCFT=3&amp;window=popup_no_bar&amp;width=385&amp;height=120&amp;START_MAXIMIZED=FALSE&amp;creator=factset&amp;display_string=Audit"}</definedName>
    <definedName name="_1392__FDSAUDITLINK__" localSheetId="0"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localSheetId="1"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3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394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395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1396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1397__FDSAUDITLINK__" localSheetId="0"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localSheetId="1"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hidden="1">{"fdsup://Directions/FactSet Auditing Viewer?action=AUDIT_VALUE&amp;DB=129&amp;ID1=B03THZ&amp;VALUEID=01401&amp;SDATE=2011&amp;PERIODTYPE=ANN_STD&amp;SCFT=3&amp;window=popup_no_bar&amp;width=385&amp;height=120&amp;START_MAXIMIZED=FALSE&amp;creator=factset&amp;display_string=Audit"}</definedName>
    <definedName name="_1398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14__123Graph_ACHART_14" hidden="1">#REF!</definedName>
    <definedName name="_14__123Graph_ACHART_21" hidden="1">#REF!</definedName>
    <definedName name="_14__123Graph_BCHART_4" hidden="1">#REF!</definedName>
    <definedName name="_14__123Graph_XCHART_2" hidden="1">#REF!</definedName>
    <definedName name="_1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40__123Graph_DCHART_38" hidden="1">#REF!</definedName>
    <definedName name="_140__FDSAUDITLINK__" localSheetId="0"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localSheetId="1"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2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406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407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408__FDSAUDITLINK__" localSheetId="0"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localSheetId="1"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hidden="1">{"fdsup://Directions/FactSet Auditing Viewer?action=AUDIT_VALUE&amp;DB=129&amp;ID1=714411&amp;VALUEID=01251&amp;SDATE=2011&amp;PERIODTYPE=ANN_STD&amp;SCFT=3&amp;window=popup_no_bar&amp;width=385&amp;height=120&amp;START_MAXIMIZED=FALSE&amp;creator=factset&amp;display_string=Audit"}</definedName>
    <definedName name="_1409__FDSAUDITLINK__" localSheetId="0"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localSheetId="1"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hidden="1">{"fdsup://Directions/FactSet Auditing Viewer?action=AUDIT_VALUE&amp;DB=129&amp;ID1=B4NS2D&amp;VALUEID=P05202&amp;SDATE=2011&amp;PERIODTYPE=ANN_STD&amp;SCFT=3&amp;window=popup_no_bar&amp;width=385&amp;height=120&amp;START_MAXIMIZED=FALSE&amp;creator=factset&amp;display_string=Audit"}</definedName>
    <definedName name="_141__123Graph_DCHART_39" hidden="1">#REF!</definedName>
    <definedName name="_141__FDSAUDITLINK__" localSheetId="0"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localSheetId="1"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0__FDSAUDITLINK__" localSheetId="0"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localSheetId="1"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1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412__FDSAUDITLINK__" localSheetId="0"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localSheetId="1"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hidden="1">{"fdsup://Directions/FactSet Auditing Viewer?action=AUDIT_VALUE&amp;DB=129&amp;ID1=714411&amp;VALUEID=01001&amp;SDATE=2010&amp;PERIODTYPE=ANN_STD&amp;SCFT=3&amp;window=popup_no_bar&amp;width=385&amp;height=120&amp;START_MAXIMIZED=FALSE&amp;creator=factset&amp;display_string=Audit"}</definedName>
    <definedName name="_1413__FDSAUDITLINK__" localSheetId="0"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localSheetId="1"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4__FDSAUDITLINK__" localSheetId="0"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localSheetId="1"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hidden="1">{"fdsup://Directions/FactSet Auditing Viewer?action=AUDIT_VALUE&amp;DB=129&amp;ID1=B4NS2D&amp;VALUEID=P05202&amp;SDATE=2010&amp;PERIODTYPE=ANN_STD&amp;SCFT=3&amp;window=popup_no_bar&amp;width=385&amp;height=120&amp;START_MAXIMIZED=FALSE&amp;creator=factset&amp;display_string=Audit"}</definedName>
    <definedName name="_1415__FDSAUDITLINK__" localSheetId="0"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localSheetId="1"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6__FDSAUDITLINK__" localSheetId="0"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localSheetId="1"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hidden="1">{"fdsup://Directions/FactSet Auditing Viewer?action=AUDIT_VALUE&amp;DB=129&amp;ID1=714411&amp;VALUEID=01001&amp;SDATE=2011&amp;PERIODTYPE=ANN_STD&amp;SCFT=3&amp;window=popup_no_bar&amp;width=385&amp;height=120&amp;START_MAXIMIZED=FALSE&amp;creator=factset&amp;display_string=Audit"}</definedName>
    <definedName name="_1417__FDSAUDITLINK__" localSheetId="0"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localSheetId="1"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hidden="1">{"fdsup://Directions/FactSet Auditing Viewer?action=AUDIT_VALUE&amp;DB=129&amp;ID1=B03GCV&amp;VALUEID=01251&amp;SDATE=2010&amp;PERIODTYPE=ANN_STD&amp;SCFT=3&amp;window=popup_no_bar&amp;width=385&amp;height=120&amp;START_MAXIMIZED=FALSE&amp;creator=factset&amp;display_string=Audit"}</definedName>
    <definedName name="_1418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419__FDSAUDITLINK__" localSheetId="0"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localSheetId="1"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2__123Graph_DCHART_4" hidden="1">#REF!</definedName>
    <definedName name="_142__FDSAUDITLINK__" localSheetId="0"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localSheetId="1"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0__FDSAUDITLINK__" localSheetId="0"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localSheetId="1"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1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422__FDSAUDITLINK__" localSheetId="0"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localSheetId="1"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hidden="1">{"fdsup://Directions/FactSet Auditing Viewer?action=AUDIT_VALUE&amp;DB=129&amp;ID1=B03GCV&amp;VALUEID=01001&amp;SDATE=2010&amp;PERIODTYPE=ANN_STD&amp;SCFT=3&amp;window=popup_no_bar&amp;width=385&amp;height=120&amp;START_MAXIMIZED=FALSE&amp;creator=factset&amp;display_string=Audit"}</definedName>
    <definedName name="_1423__FDSAUDITLINK__" localSheetId="0"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localSheetId="1"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4__FDSAUDITLINK__" localSheetId="0"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localSheetId="1"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5__FDSAUDITLINK__" localSheetId="0"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localSheetId="1"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427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428__FDSAUDITLINK__" localSheetId="0"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localSheetId="1"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hidden="1">{"fdsup://Directions/FactSet Auditing Viewer?action=AUDIT_VALUE&amp;DB=129&amp;ID1=455660&amp;VALUEID=01251&amp;SDATE=2011&amp;PERIODTYPE=ANN_STD&amp;SCFT=3&amp;window=popup_no_bar&amp;width=385&amp;height=120&amp;START_MAXIMIZED=FALSE&amp;creator=factset&amp;display_string=Audit"}</definedName>
    <definedName name="_1429__FDSAUDITLINK__" localSheetId="0"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localSheetId="1"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3__123Graph_DCHART_5" hidden="1">#REF!</definedName>
    <definedName name="_143__FDSAUDITLINK__" localSheetId="0"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localSheetId="1"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0__FDSAUDITLINK__" localSheetId="0"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localSheetId="1"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1__FDSAUDITLINK__" localSheetId="0"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localSheetId="1"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2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1433__FDSAUDITLINK__" localSheetId="0"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localSheetId="1"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hidden="1">{"fdsup://Directions/FactSet Auditing Viewer?action=AUDIT_VALUE&amp;DB=129&amp;ID1=604199&amp;VALUEID=02001&amp;SDATE=2012&amp;PERIODTYPE=ANN_STD&amp;SCFT=3&amp;window=popup_no_bar&amp;width=385&amp;height=120&amp;START_MAXIMIZED=FALSE&amp;creator=factset&amp;display_string=Audit"}</definedName>
    <definedName name="_1434__FDSAUDITLINK__" localSheetId="0"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localSheetId="1"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5__FDSAUDITLINK__" localSheetId="0"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localSheetId="1"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6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1437__FDSAUDITLINK__" localSheetId="0"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localSheetId="1"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hidden="1">{"fdsup://Directions/FactSet Auditing Viewer?action=AUDIT_VALUE&amp;DB=129&amp;ID1=475509&amp;VALUEID=01251&amp;SDATE=2010&amp;PERIODTYPE=ANN_STD&amp;SCFT=3&amp;window=popup_no_bar&amp;width=385&amp;height=120&amp;START_MAXIMIZED=FALSE&amp;creator=factset&amp;display_string=Audit"}</definedName>
    <definedName name="_1438__FDSAUDITLINK__" localSheetId="0"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localSheetId="1"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hidden="1">{"fdsup://Directions/FactSet Auditing Viewer?action=AUDIT_VALUE&amp;DB=129&amp;ID1=475509&amp;VALUEID=01251&amp;SDATE=2011&amp;PERIODTYPE=ANN_STD&amp;SCFT=3&amp;window=popup_no_bar&amp;width=385&amp;height=120&amp;START_MAXIMIZED=FALSE&amp;creator=factset&amp;display_string=Audit"}</definedName>
    <definedName name="_1439__FDSAUDITLINK__" localSheetId="0"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localSheetId="1"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4__123Graph_DCHART_6" hidden="1">#REF!</definedName>
    <definedName name="_144__FDSAUDITLINK__" localSheetId="0"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localSheetId="1"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0__FDSAUDITLINK__" localSheetId="0"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localSheetId="1"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1__FDSAUDITLINK__" localSheetId="0"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localSheetId="1"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2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1443__FDSAUDITLINK__" localSheetId="0"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localSheetId="1"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4__FDSAUDITLINK__" localSheetId="0"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localSheetId="1"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5__FDSAUDITLINK__" localSheetId="0"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localSheetId="1"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6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1447__FDSAUDITLINK__" localSheetId="0"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localSheetId="1"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hidden="1">{"fdsup://Directions/FactSet Auditing Viewer?action=AUDIT_VALUE&amp;DB=129&amp;ID1=B3N2CQ&amp;VALUEID=01251&amp;SDATE=2010&amp;PERIODTYPE=ANN_STD&amp;SCFT=3&amp;window=popup_no_bar&amp;width=385&amp;height=120&amp;START_MAXIMIZED=FALSE&amp;creator=factset&amp;display_string=Audit"}</definedName>
    <definedName name="_1448__FDSAUDITLINK__" localSheetId="0"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localSheetId="1"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hidden="1">{"fdsup://Directions/FactSet Auditing Viewer?action=AUDIT_VALUE&amp;DB=129&amp;ID1=B3N2CQ&amp;VALUEID=01251&amp;SDATE=2011&amp;PERIODTYPE=ANN_STD&amp;SCFT=3&amp;window=popup_no_bar&amp;width=385&amp;height=120&amp;START_MAXIMIZED=FALSE&amp;creator=factset&amp;display_string=Audit"}</definedName>
    <definedName name="_1449__FDSAUDITLINK__" localSheetId="0"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localSheetId="1"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5__123Graph_DCHART_7" hidden="1">#REF!</definedName>
    <definedName name="_145__FDSAUDITLINK__" localSheetId="0"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localSheetId="1"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0__FDSAUDITLINK__" localSheetId="0"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localSheetId="1"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1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1452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1453__FDSAUDITLINK__" localSheetId="0"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localSheetId="1"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4__FDSAUDITLINK__" localSheetId="0"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localSheetId="1"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5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456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145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5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59__FDSAUDITLINK__" localSheetId="0"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localSheetId="1"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6__123Graph_DCHART_8" hidden="1">#REF!</definedName>
    <definedName name="_146__FDSAUDITLINK__" localSheetId="0"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localSheetId="1"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0__FDSAUDITLINK__" localSheetId="0"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localSheetId="1"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1__FDSAUDITLINK__" localSheetId="0"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localSheetId="1"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63__FDSAUDITLINK__" localSheetId="0"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localSheetId="1"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4__FDSAUDITLINK__" localSheetId="0"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localSheetId="1"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5__FDSAUDITLINK__" localSheetId="0"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localSheetId="1"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6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6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69__FDSAUDITLINK__" localSheetId="0"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localSheetId="1"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7__123Graph_DCHART_9" hidden="1">#REF!</definedName>
    <definedName name="_147__FDSAUDITLINK__" localSheetId="0"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localSheetId="1"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0__FDSAUDITLINK__" localSheetId="0"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localSheetId="1"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1__FDSAUDITLINK__" localSheetId="0"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localSheetId="1"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73__FDSAUDITLINK__" localSheetId="0"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localSheetId="1"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4__FDSAUDITLINK__" localSheetId="0"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localSheetId="1"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5__FDSAUDITLINK__" localSheetId="0"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localSheetId="1"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77__FDSAUDITLINK__" localSheetId="0"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localSheetId="1"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hidden="1">{"fdsup://Directions/FactSet Auditing Viewer?action=AUDIT_VALUE&amp;DB=129&amp;ID1=B5ZSGL&amp;VALUEID=01251&amp;SDATE=2010&amp;PERIODTYPE=ANN_STD&amp;SCFT=3&amp;window=popup_no_bar&amp;width=385&amp;height=120&amp;START_MAXIMIZED=FALSE&amp;creator=factset&amp;display_string=Audit"}</definedName>
    <definedName name="_1478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479__FDSAUDITLINK__" localSheetId="0"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localSheetId="1"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8__123Graph_ECHART_1" hidden="1">#REF!</definedName>
    <definedName name="_148__FDSAUDITLINK__" localSheetId="0"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localSheetId="1"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0__FDSAUDITLINK__" localSheetId="0"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localSheetId="1"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1__FDSAUDITLINK__" localSheetId="0"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localSheetId="1"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2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1483__FDSAUDITLINK__" localSheetId="0"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localSheetId="1"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4__FDSAUDITLINK__" localSheetId="0"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localSheetId="1"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5__FDSAUDITLINK__" localSheetId="0"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localSheetId="1"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6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1487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488__FDSAUDITLINK__" localSheetId="0"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localSheetId="1"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9__FDSAUDITLINK__" localSheetId="0"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localSheetId="1"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9__123Graph_ECHART_10" hidden="1">#REF!</definedName>
    <definedName name="_149__FDSAUDITLINK__" localSheetId="0"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localSheetId="1"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0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1491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492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1493__FDSAUDITLINK__" localSheetId="0"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localSheetId="1"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4__FDSAUDITLINK__" localSheetId="0"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localSheetId="1"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5__FDSAUDITLINK__" localSheetId="0"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localSheetId="1"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1497__FDSAUDITLINK__" localSheetId="0"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localSheetId="1"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8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9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__123Graph_ACHART_15" hidden="1">#REF!</definedName>
    <definedName name="_15__123Graph_ACHART_22" hidden="1">#REF!</definedName>
    <definedName name="_15__123Graph_XCHART_3" hidden="1">#REF!</definedName>
    <definedName name="_1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50__123Graph_ECHART_13" hidden="1">#REF!</definedName>
    <definedName name="_150__FDSAUDITLINK__" localSheetId="0"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localSheetId="1"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0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1__FDSAUDITLINK__" localSheetId="0"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localSheetId="1"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2__FDSAUDITLINK__" localSheetId="0"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localSheetId="1"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3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4__FDSAUDITLINK__" localSheetId="0"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localSheetId="1"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hidden="1">{"fdsup://Directions/FactSet Auditing Viewer?action=AUDIT_VALUE&amp;DB=129&amp;ID1=20366810&amp;VALUEID=01251&amp;SDATE=2010&amp;PERIODTYPE=ANN_STD&amp;SCFT=3&amp;window=popup_no_bar&amp;width=385&amp;height=120&amp;START_MAXIMIZED=FALSE&amp;creator=factset&amp;display_string=Audit"}</definedName>
    <definedName name="_1505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6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7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1508__FDSAUDITLINK__" localSheetId="0"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localSheetId="1"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hidden="1">{"fdsup://Directions/FactSet Auditing Viewer?action=AUDIT_VALUE&amp;DB=129&amp;ID1=20366810&amp;VALUEID=01251&amp;SDATE=2011&amp;PERIODTYPE=ANN_STD&amp;SCFT=3&amp;window=popup_no_bar&amp;width=385&amp;height=120&amp;START_MAXIMIZED=FALSE&amp;creator=factset&amp;display_string=Audit"}</definedName>
    <definedName name="_150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1__123Graph_ECHART_14" hidden="1">#REF!</definedName>
    <definedName name="_151__FDSAUDITLINK__" localSheetId="0"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localSheetId="1"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0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1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1512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513__FDSAUDITLINK__" localSheetId="0"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localSheetId="1"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hidden="1">{"fdsup://Directions/FactSet Auditing Viewer?action=AUDIT_VALUE&amp;DB=129&amp;ID1=557071&amp;VALUEID=01401&amp;SDATE=2010&amp;PERIODTYPE=ANN_STD&amp;SCFT=3&amp;window=popup_no_bar&amp;width=385&amp;height=120&amp;START_MAXIMIZED=FALSE&amp;creator=factset&amp;display_string=Audit"}</definedName>
    <definedName name="_1515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516__FDSAUDITLINK__" localSheetId="0"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localSheetId="1"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hidden="1">{"fdsup://Directions/FactSet Auditing Viewer?action=AUDIT_VALUE&amp;DB=129&amp;ID1=557071&amp;VALUEID=01401&amp;SDATE=2011&amp;PERIODTYPE=ANN_STD&amp;SCFT=3&amp;window=popup_no_bar&amp;width=385&amp;height=120&amp;START_MAXIMIZED=FALSE&amp;creator=factset&amp;display_string=Audit"}</definedName>
    <definedName name="_1518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519__FDSAUDITLINK__" localSheetId="0"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localSheetId="1"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hidden="1">{"fdsup://Directions/FactSet Auditing Viewer?action=AUDIT_VALUE&amp;DB=129&amp;ID1=B4NS2D&amp;VALUEID=04831&amp;SDATE=2011&amp;PERIODTYPE=ANN_STD&amp;SCFT=3&amp;window=popup_no_bar&amp;width=385&amp;height=120&amp;START_MAXIMIZED=FALSE&amp;creator=factset&amp;display_string=Audit"}</definedName>
    <definedName name="_152__123Graph_ECHART_2" hidden="1">#N/A</definedName>
    <definedName name="_152__FDSAUDITLINK__" localSheetId="0"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localSheetId="1"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0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521__FDSAUDITLINK__" localSheetId="0"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localSheetId="1"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hidden="1">{"fdsup://Directions/FactSet Auditing Viewer?action=AUDIT_VALUE&amp;DB=129&amp;ID1=B4NS2D&amp;VALUEID=01251&amp;SDATE=2010&amp;PERIODTYPE=ANN_STD&amp;SCFT=3&amp;window=popup_no_bar&amp;width=385&amp;height=120&amp;START_MAXIMIZED=FALSE&amp;creator=factset&amp;display_string=Audit"}</definedName>
    <definedName name="_1522__FDSAUDITLINK__" localSheetId="0"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localSheetId="1"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hidden="1">{"fdsup://Directions/FactSet Auditing Viewer?action=AUDIT_VALUE&amp;DB=129&amp;ID1=550291&amp;VALUEID=04831&amp;SDATE=2010&amp;PERIODTYPE=ANN_STD&amp;SCFT=3&amp;window=popup_no_bar&amp;width=385&amp;height=120&amp;START_MAXIMIZED=FALSE&amp;creator=factset&amp;display_string=Audit"}</definedName>
    <definedName name="_1523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1524__FDSAUDITLINK__" localSheetId="0"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localSheetId="1"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hidden="1">{"fdsup://Directions/FactSet Auditing Viewer?action=AUDIT_VALUE&amp;DB=129&amp;ID1=B0KWHQ&amp;VALUEID=01251&amp;SDATE=2010&amp;PERIODTYPE=ANN_STD&amp;SCFT=3&amp;window=popup_no_bar&amp;width=385&amp;height=120&amp;START_MAXIMIZED=FALSE&amp;creator=factset&amp;display_string=Audit"}</definedName>
    <definedName name="_1525__FDSAUDITLINK__" localSheetId="0"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localSheetId="1"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hidden="1">{"fdsup://Directions/FactSet Auditing Viewer?action=AUDIT_VALUE&amp;DB=129&amp;ID1=B0KWHQ&amp;VALUEID=18140&amp;SDATE=2010&amp;PERIODTYPE=ANN_STD&amp;SCFT=3&amp;window=popup_no_bar&amp;width=385&amp;height=120&amp;START_MAXIMIZED=FALSE&amp;creator=factset&amp;display_string=Audit"}</definedName>
    <definedName name="_1526__FDSAUDITLINK__" localSheetId="0"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localSheetId="1"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hidden="1">{"fdsup://Directions/FactSet Auditing Viewer?action=AUDIT_VALUE&amp;DB=129&amp;ID1=B0KWHQ&amp;VALUEID=18140&amp;SDATE=2011&amp;PERIODTYPE=ANN_STD&amp;SCFT=3&amp;window=popup_no_bar&amp;width=385&amp;height=120&amp;START_MAXIMIZED=FALSE&amp;creator=factset&amp;display_string=Audit"}</definedName>
    <definedName name="_1527__FDSAUDITLINK__" localSheetId="0"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localSheetId="1"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hidden="1">{"fdsup://Directions/FactSet Auditing Viewer?action=AUDIT_VALUE&amp;DB=129&amp;ID1=B0KWHQ&amp;VALUEID=04831&amp;SDATE=2010&amp;PERIODTYPE=ANN_STD&amp;SCFT=3&amp;window=popup_no_bar&amp;width=385&amp;height=120&amp;START_MAXIMIZED=FALSE&amp;creator=factset&amp;display_string=Audit"}</definedName>
    <definedName name="_152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529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53__123Graph_ECHART_20" hidden="1">#REF!</definedName>
    <definedName name="_153__FDSAUDITLINK__" localSheetId="0"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localSheetId="1"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2__FDSAUDITLINK__" localSheetId="0"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localSheetId="1"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hidden="1">{"fdsup://Directions/FactSet Auditing Viewer?action=AUDIT_VALUE&amp;DB=129&amp;ID1=B0KWHQ&amp;VALUEID=04831&amp;SDATE=2011&amp;PERIODTYPE=ANN_STD&amp;SCFT=3&amp;window=popup_no_bar&amp;width=385&amp;height=120&amp;START_MAXIMIZED=FALSE&amp;creator=factset&amp;display_string=Audit"}</definedName>
    <definedName name="_1533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534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537__FDSAUDITLINK__" localSheetId="0"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localSheetId="1"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hidden="1">{"fdsup://Directions/FactSet Auditing Viewer?action=AUDIT_VALUE&amp;DB=129&amp;ID1=714411&amp;VALUEID=18140&amp;SDATE=2010&amp;PERIODTYPE=ANN_STD&amp;SCFT=3&amp;window=popup_no_bar&amp;width=385&amp;height=120&amp;START_MAXIMIZED=FALSE&amp;creator=factset&amp;display_string=Audit"}</definedName>
    <definedName name="_153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539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54__123Graph_ECHART_23" hidden="1">#REF!</definedName>
    <definedName name="_154__FDSAUDITLINK__" localSheetId="0"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localSheetId="1"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0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541__FDSAUDITLINK__" localSheetId="0"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localSheetId="1"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hidden="1">{"fdsup://Directions/FactSet Auditing Viewer?action=AUDIT_VALUE&amp;DB=129&amp;ID1=714411&amp;VALUEID=01401&amp;SDATE=2010&amp;PERIODTYPE=ANN_STD&amp;SCFT=3&amp;window=popup_no_bar&amp;width=385&amp;height=120&amp;START_MAXIMIZED=FALSE&amp;creator=factset&amp;display_string=Audit"}</definedName>
    <definedName name="_1542__FDSAUDITLINK__" localSheetId="0"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localSheetId="1"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hidden="1">{"fdsup://Directions/FactSet Auditing Viewer?action=AUDIT_VALUE&amp;DB=129&amp;ID1=B4NS2D&amp;VALUEID=01401&amp;SDATE=2010&amp;PERIODTYPE=ANN_STD&amp;SCFT=3&amp;window=popup_no_bar&amp;width=385&amp;height=120&amp;START_MAXIMIZED=FALSE&amp;creator=factset&amp;display_string=Audit"}</definedName>
    <definedName name="_1543__FDSAUDITLINK__" localSheetId="0"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localSheetId="1"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4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545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546__FDSAUDITLINK__" localSheetId="0"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localSheetId="1"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hidden="1">{"fdsup://Directions/FactSet Auditing Viewer?action=AUDIT_VALUE&amp;DB=129&amp;ID1=714411&amp;VALUEID=01401&amp;SDATE=2011&amp;PERIODTYPE=ANN_STD&amp;SCFT=3&amp;window=popup_no_bar&amp;width=385&amp;height=120&amp;START_MAXIMIZED=FALSE&amp;creator=factset&amp;display_string=Audit"}</definedName>
    <definedName name="_1547__FDSAUDITLINK__" localSheetId="0"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localSheetId="1"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hidden="1">{"fdsup://Directions/FactSet Auditing Viewer?action=AUDIT_VALUE&amp;DB=129&amp;ID1=B4NS2D&amp;VALUEID=01401&amp;SDATE=2011&amp;PERIODTYPE=ANN_STD&amp;SCFT=3&amp;window=popup_no_bar&amp;width=385&amp;height=120&amp;START_MAXIMIZED=FALSE&amp;creator=factset&amp;display_string=Audit"}</definedName>
    <definedName name="_1548__FDSAUDITLINK__" localSheetId="0"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localSheetId="1"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9__FDSAUDITLINK__" localSheetId="0"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localSheetId="1"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hidden="1">{"fdsup://Directions/FactSet Auditing Viewer?action=AUDIT_VALUE&amp;DB=129&amp;ID1=B03GCV&amp;VALUEID=18140&amp;SDATE=2010&amp;PERIODTYPE=ANN_STD&amp;SCFT=3&amp;window=popup_no_bar&amp;width=385&amp;height=120&amp;START_MAXIMIZED=FALSE&amp;creator=factset&amp;display_string=Audit"}</definedName>
    <definedName name="_155__123Graph_ECHART_26" hidden="1">#REF!</definedName>
    <definedName name="_155__FDSAUDITLINK__" localSheetId="0"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localSheetId="1"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0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551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552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553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554__FDSAUDITLINK__" localSheetId="0"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localSheetId="1"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5__FDSAUDITLINK__" localSheetId="0"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localSheetId="1"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6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557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558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559__FDSAUDITLINK__" localSheetId="0"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localSheetId="1"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6__123Graph_ECHART_27" hidden="1">#REF!</definedName>
    <definedName name="_156__FDSAUDITLINK__" localSheetId="0"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localSheetId="1"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0__FDSAUDITLINK__" localSheetId="0"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localSheetId="1"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1__FDSAUDITLINK__" localSheetId="0"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localSheetId="1"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hidden="1">{"fdsup://Directions/FactSet Auditing Viewer?action=AUDIT_VALUE&amp;DB=129&amp;ID1=455660&amp;VALUEID=18140&amp;SDATE=2010&amp;PERIODTYPE=ANN_STD&amp;SCFT=3&amp;window=popup_no_bar&amp;width=385&amp;height=120&amp;START_MAXIMIZED=FALSE&amp;creator=factset&amp;display_string=Audit"}</definedName>
    <definedName name="_1562__FDSAUDITLINK__" localSheetId="0"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localSheetId="1"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hidden="1">{"fdsup://Directions/FactSet Auditing Viewer?action=AUDIT_VALUE&amp;DB=129&amp;ID1=455660&amp;VALUEID=18140&amp;SDATE=2011&amp;PERIODTYPE=ANN_STD&amp;SCFT=3&amp;window=popup_no_bar&amp;width=385&amp;height=120&amp;START_MAXIMIZED=FALSE&amp;creator=factset&amp;display_string=Audit"}</definedName>
    <definedName name="_1563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1564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565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566__FDSAUDITLINK__" localSheetId="0"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localSheetId="1"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7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8__FDSAUDITLINK__" localSheetId="0"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localSheetId="1"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hidden="1">{"fdsup://Directions/FactSet Auditing Viewer?action=AUDIT_VALUE&amp;DB=129&amp;ID1=455660&amp;VALUEID=04831&amp;SDATE=2011&amp;PERIODTYPE=ANN_STD&amp;SCFT=3&amp;window=popup_no_bar&amp;width=385&amp;height=120&amp;START_MAXIMIZED=FALSE&amp;creator=factset&amp;display_string=Audit"}</definedName>
    <definedName name="_1569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57__123Graph_ECHART_3" hidden="1">#REF!</definedName>
    <definedName name="_157__FDSAUDITLINK__" localSheetId="0"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localSheetId="1"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0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15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3__FDSAUDITLINK__" localSheetId="0"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localSheetId="1"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hidden="1">{"fdsup://Directions/FactSet Auditing Viewer?action=AUDIT_VALUE&amp;DB=129&amp;ID1=475509&amp;VALUEID=18140&amp;SDATE=2010&amp;PERIODTYPE=ANN_STD&amp;SCFT=3&amp;window=popup_no_bar&amp;width=385&amp;height=120&amp;START_MAXIMIZED=FALSE&amp;creator=factset&amp;display_string=Audit"}</definedName>
    <definedName name="_1574__FDSAUDITLINK__" localSheetId="0"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localSheetId="1"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hidden="1">{"fdsup://Directions/FactSet Auditing Viewer?action=AUDIT_VALUE&amp;DB=129&amp;ID1=475509&amp;VALUEID=18140&amp;SDATE=2011&amp;PERIODTYPE=ANN_STD&amp;SCFT=3&amp;window=popup_no_bar&amp;width=385&amp;height=120&amp;START_MAXIMIZED=FALSE&amp;creator=factset&amp;display_string=Audit"}</definedName>
    <definedName name="_1575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1576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57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1578__FDSAUDITLINK__" localSheetId="0"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localSheetId="1"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hidden="1">{"fdsup://Directions/FactSet Auditing Viewer?action=AUDIT_VALUE&amp;DB=129&amp;ID1=627358&amp;VALUEID=02001&amp;SDATE=2011&amp;PERIODTYPE=ANN_STD&amp;SCFT=3&amp;window=popup_no_bar&amp;width=385&amp;height=120&amp;START_MAXIMIZED=FALSE&amp;creator=factset&amp;display_string=Audit"}</definedName>
    <definedName name="_1579__FDSAUDITLINK__" localSheetId="0"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localSheetId="1"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8__123Graph_ECHART_32" hidden="1">#REF!</definedName>
    <definedName name="_158__FDSAUDITLINK__" localSheetId="0"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localSheetId="1"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0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58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582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583__FDSAUDITLINK__" localSheetId="0"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localSheetId="1"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4__FDSAUDITLINK__" localSheetId="0"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localSheetId="1"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5__FDSAUDITLINK__" localSheetId="0"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localSheetId="1"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hidden="1">{"fdsup://Directions/FactSet Auditing Viewer?action=AUDIT_VALUE&amp;DB=129&amp;ID1=B3N2CQ&amp;VALUEID=18140&amp;SDATE=2010&amp;PERIODTYPE=ANN_STD&amp;SCFT=3&amp;window=popup_no_bar&amp;width=385&amp;height=120&amp;START_MAXIMIZED=FALSE&amp;creator=factset&amp;display_string=Audit"}</definedName>
    <definedName name="_1586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587__FDSAUDITLINK__" localSheetId="0"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localSheetId="1"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hidden="1">{"fdsup://Directions/FactSet Auditing Viewer?action=AUDIT_VALUE&amp;DB=129&amp;ID1=B3N2CQ&amp;VALUEID=04831&amp;SDATE=2010&amp;PERIODTYPE=ANN_STD&amp;SCFT=3&amp;window=popup_no_bar&amp;width=385&amp;height=120&amp;START_MAXIMIZED=FALSE&amp;creator=factset&amp;display_string=Audit"}</definedName>
    <definedName name="_158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589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159__123Graph_ECHART_33" hidden="1">#REF!</definedName>
    <definedName name="_159__FDSAUDITLINK__" localSheetId="0"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localSheetId="1"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0__FDSAUDITLINK__" localSheetId="0"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localSheetId="1"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1__FDSAUDITLINK__" localSheetId="0"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localSheetId="1"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593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594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595__FDSAUDITLINK__" localSheetId="0"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localSheetId="1"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6__FDSAUDITLINK__" localSheetId="0"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localSheetId="1"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7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598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599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__123Graph_ACHART_16" hidden="1">#REF!</definedName>
    <definedName name="_16__123Graph_ACHART_23" hidden="1">#REF!</definedName>
    <definedName name="_16__123Graph_BCHART_5" hidden="1">#REF!</definedName>
    <definedName name="_16__123Graph_XCHART_4" hidden="1">#REF!</definedName>
    <definedName name="_16__FDSAUDITLINK__" localSheetId="0"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localSheetId="1"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0__123Graph_ECHART_37" hidden="1">#REF!</definedName>
    <definedName name="_160__FDSAUDITLINK__" localSheetId="0"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localSheetId="1"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0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01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02__FDSAUDITLINK__" localSheetId="0"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localSheetId="1"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3__FDSAUDITLINK__" localSheetId="0"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localSheetId="1"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4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05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06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07__FDSAUDITLINK__" localSheetId="0"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localSheetId="1"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8__FDSAUDITLINK__" localSheetId="0"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localSheetId="1"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9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61__123Graph_ECHART_38" hidden="1">#REF!</definedName>
    <definedName name="_161__FDSAUDITLINK__" localSheetId="0"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localSheetId="1"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0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61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12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13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14__FDSAUDITLINK__" localSheetId="0"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localSheetId="1"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5__FDSAUDITLINK__" localSheetId="0"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localSheetId="1"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6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17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18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19__FDSAUDITLINK__" localSheetId="0"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localSheetId="1"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2__123Graph_ECHART_4" hidden="1">#REF!</definedName>
    <definedName name="_162__FDSAUDITLINK__" localSheetId="0"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localSheetId="1"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0__FDSAUDITLINK__" localSheetId="0"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localSheetId="1"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1__FDSAUDITLINK__" localSheetId="0"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localSheetId="1"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hidden="1">{"fdsup://Directions/FactSet Auditing Viewer?action=AUDIT_VALUE&amp;DB=129&amp;ID1=B5ZSGL&amp;VALUEID=18140&amp;SDATE=2010&amp;PERIODTYPE=ANN_STD&amp;SCFT=3&amp;window=popup_no_bar&amp;width=385&amp;height=120&amp;START_MAXIMIZED=FALSE&amp;creator=factset&amp;display_string=Audit"}</definedName>
    <definedName name="_1622__FDSAUDITLINK__" localSheetId="0"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localSheetId="1"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hidden="1">{"fdsup://Directions/FactSet Auditing Viewer?action=AUDIT_VALUE&amp;DB=129&amp;ID1=B5ZSGL&amp;VALUEID=18140&amp;SDATE=2011&amp;PERIODTYPE=ANN_STD&amp;SCFT=3&amp;window=popup_no_bar&amp;width=385&amp;height=120&amp;START_MAXIMIZED=FALSE&amp;creator=factset&amp;display_string=Audit"}</definedName>
    <definedName name="_1623__FDSAUDITLINK__" localSheetId="0"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localSheetId="1"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hidden="1">{"fdsup://Directions/FactSet Auditing Viewer?action=AUDIT_VALUE&amp;DB=129&amp;ID1=B5ZSGL&amp;VALUEID=04831&amp;SDATE=2010&amp;PERIODTYPE=ANN_STD&amp;SCFT=3&amp;window=popup_no_bar&amp;width=385&amp;height=120&amp;START_MAXIMIZED=FALSE&amp;creator=factset&amp;display_string=Audit"}</definedName>
    <definedName name="_1624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62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1626__FDSAUDITLINK__" localSheetId="0"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localSheetId="1"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7__FDSAUDITLINK__" localSheetId="0"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localSheetId="1"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8__FDSAUDITLINK__" localSheetId="0"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localSheetId="1"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hidden="1">{"fdsup://Directions/FactSet Auditing Viewer?action=AUDIT_VALUE&amp;DB=129&amp;ID1=B5ZSGL&amp;VALUEID=04831&amp;SDATE=2011&amp;PERIODTYPE=ANN_STD&amp;SCFT=3&amp;window=popup_no_bar&amp;width=385&amp;height=120&amp;START_MAXIMIZED=FALSE&amp;creator=factset&amp;display_string=Audit"}</definedName>
    <definedName name="_1629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63__123Graph_ECHART_5" hidden="1">#REF!</definedName>
    <definedName name="_163__FDSAUDITLINK__" localSheetId="0"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localSheetId="1"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0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1631__FDSAUDITLINK__" localSheetId="0"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localSheetId="1"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2__FDSAUDITLINK__" localSheetId="0"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localSheetId="1"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3__FDSAUDITLINK__" localSheetId="0"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localSheetId="1"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hidden="1">{"fdsup://Directions/FactSet Auditing Viewer?action=AUDIT_VALUE&amp;DB=129&amp;ID1=405661&amp;VALUEID=04831&amp;SDATE=2010&amp;PERIODTYPE=ANN_STD&amp;SCFT=3&amp;window=popup_no_bar&amp;width=385&amp;height=120&amp;START_MAXIMIZED=FALSE&amp;creator=factset&amp;display_string=Audit"}</definedName>
    <definedName name="_1634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635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1636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637__FDSAUDITLINK__" localSheetId="0"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localSheetId="1"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8__FDSAUDITLINK__" localSheetId="0"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localSheetId="1"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9__FDSAUDITLINK__" localSheetId="0"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localSheetId="1"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4__123Graph_ECHART_6" hidden="1">#REF!</definedName>
    <definedName name="_164__FDSAUDITLINK__" localSheetId="0"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localSheetId="1"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0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1641__FDSAUDITLINK__" localSheetId="0"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localSheetId="1"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2__FDSAUDITLINK__" localSheetId="0"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localSheetId="1"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3__FDSAUDITLINK__" localSheetId="0"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localSheetId="1"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4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5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6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7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8__FDSAUDITLINK__" localSheetId="0"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localSheetId="1"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9__FDSAUDITLINK__" localSheetId="0"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localSheetId="1"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5__123Graph_ECHART_7" hidden="1">#REF!</definedName>
    <definedName name="_165__FDSAUDITLINK__" localSheetId="0"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localSheetId="1"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0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1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3__FDSAUDITLINK__" localSheetId="0"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localSheetId="1"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4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5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658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659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66__123Graph_ECHART_9" hidden="1">#REF!</definedName>
    <definedName name="_166__FDSAUDITLINK__" localSheetId="0"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localSheetId="1"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0__FDSAUDITLINK__" localSheetId="0"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localSheetId="1"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hidden="1">{"fdsup://Directions/FactSet Auditing Viewer?action=AUDIT_VALUE&amp;DB=129&amp;ID1=B1HKRM&amp;VALUEID=18140&amp;SDATE=2010&amp;PERIODTYPE=ANN_STD&amp;SCFT=3&amp;window=popup_no_bar&amp;width=385&amp;height=120&amp;START_MAXIMIZED=FALSE&amp;creator=factset&amp;display_string=Audit"}</definedName>
    <definedName name="_1661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662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663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664__FDSAUDITLINK__" localSheetId="0"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localSheetId="1"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5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666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667__FDSAUDITLINK__" localSheetId="0"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localSheetId="1"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hidden="1">{"fdsup://Directions/FactSet Auditing Viewer?action=AUDIT_VALUE&amp;DB=129&amp;ID1=B4NS2D&amp;VALUEID=04831&amp;SDATE=2010&amp;PERIODTYPE=ANN_STD&amp;SCFT=3&amp;window=popup_no_bar&amp;width=385&amp;height=120&amp;START_MAXIMIZED=FALSE&amp;creator=factset&amp;display_string=Audit"}</definedName>
    <definedName name="_166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669__FDSAUDITLINK__" localSheetId="0"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localSheetId="1"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7__123Graph_FCHART_10" hidden="1">#REF!</definedName>
    <definedName name="_167__FDSAUDITLINK__" localSheetId="0"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localSheetId="1"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1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672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673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674__FDSAUDITLINK__" localSheetId="0"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localSheetId="1"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5__FDSAUDITLINK__" localSheetId="0"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localSheetId="1"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6__FDSAUDITLINK__" localSheetId="0"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localSheetId="1"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hidden="1">{"fdsup://Directions/FactSet Auditing Viewer?action=AUDIT_VALUE&amp;DB=129&amp;ID1=513433&amp;VALUEID=18140&amp;SDATE=2010&amp;PERIODTYPE=ANN_STD&amp;SCFT=3&amp;window=popup_no_bar&amp;width=385&amp;height=120&amp;START_MAXIMIZED=FALSE&amp;creator=factset&amp;display_string=Audit"}</definedName>
    <definedName name="_1677__FDSAUDITLINK__" localSheetId="0"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localSheetId="1"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hidden="1">{"fdsup://Directions/FactSet Auditing Viewer?action=AUDIT_VALUE&amp;DB=129&amp;ID1=513433&amp;VALUEID=18140&amp;SDATE=2011&amp;PERIODTYPE=ANN_STD&amp;SCFT=3&amp;window=popup_no_bar&amp;width=385&amp;height=120&amp;START_MAXIMIZED=FALSE&amp;creator=factset&amp;display_string=Audit"}</definedName>
    <definedName name="_1678__FDSAUDITLINK__" localSheetId="0"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localSheetId="1"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hidden="1">{"fdsup://Directions/FactSet Auditing Viewer?action=AUDIT_VALUE&amp;DB=129&amp;ID1=513433&amp;VALUEID=04831&amp;SDATE=2010&amp;PERIODTYPE=ANN_STD&amp;SCFT=3&amp;window=popup_no_bar&amp;width=385&amp;height=120&amp;START_MAXIMIZED=FALSE&amp;creator=factset&amp;display_string=Audit"}</definedName>
    <definedName name="_1679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68__123Graph_FCHART_13" hidden="1">#REF!</definedName>
    <definedName name="_168__FDSAUDITLINK__" localSheetId="0"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localSheetId="1"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0__FDSAUDITLINK__" localSheetId="0"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localSheetId="1"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hidden="1">{"fdsup://Directions/FactSet Auditing Viewer?action=AUDIT_VALUE&amp;DB=129&amp;ID1=513433&amp;VALUEID=01401&amp;SDATE=2010&amp;PERIODTYPE=ANN_STD&amp;SCFT=3&amp;window=popup_no_bar&amp;width=385&amp;height=120&amp;START_MAXIMIZED=FALSE&amp;creator=factset&amp;display_string=Audit"}</definedName>
    <definedName name="_1681__FDSAUDITLINK__" localSheetId="0"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localSheetId="1"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2__FDSAUDITLINK__" localSheetId="0"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localSheetId="1"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3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684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685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686__FDSAUDITLINK__" localSheetId="0"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localSheetId="1"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7__FDSAUDITLINK__" localSheetId="0"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localSheetId="1"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8__FDSAUDITLINK__" localSheetId="0"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localSheetId="1"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hidden="1">{"fdsup://Directions/FactSet Auditing Viewer?action=AUDIT_VALUE&amp;DB=129&amp;ID1=056304&amp;VALUEID=18140&amp;SDATE=2010&amp;PERIODTYPE=ANN_STD&amp;SCFT=3&amp;window=popup_no_bar&amp;width=385&amp;height=120&amp;START_MAXIMIZED=FALSE&amp;creator=factset&amp;display_string=Audit"}</definedName>
    <definedName name="_1689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69__123Graph_FCHART_14" hidden="1">#REF!</definedName>
    <definedName name="_169__FDSAUDITLINK__" localSheetId="0"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localSheetId="1"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0__FDSAUDITLINK__" localSheetId="0"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localSheetId="1"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hidden="1">{"fdsup://Directions/FactSet Auditing Viewer?action=AUDIT_VALUE&amp;DB=129&amp;ID1=056304&amp;VALUEID=04831&amp;SDATE=2010&amp;PERIODTYPE=ANN_STD&amp;SCFT=3&amp;window=popup_no_bar&amp;width=385&amp;height=120&amp;START_MAXIMIZED=FALSE&amp;creator=factset&amp;display_string=Audit"}</definedName>
    <definedName name="_1691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692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1693__FDSAUDITLINK__" localSheetId="0"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localSheetId="1"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4__FDSAUDITLINK__" localSheetId="0"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localSheetId="1"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5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696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697__FDSAUDITLINK__" localSheetId="0"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localSheetId="1"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hidden="1">{"fdsup://Directions/FactSet Auditing Viewer?action=AUDIT_VALUE&amp;DB=129&amp;ID1=056304&amp;VALUEID=01401&amp;SDATE=2011&amp;PERIODTYPE=ANN_STD&amp;SCFT=3&amp;window=popup_no_bar&amp;width=385&amp;height=120&amp;START_MAXIMIZED=FALSE&amp;creator=factset&amp;display_string=Audit"}</definedName>
    <definedName name="_1698__FDSAUDITLINK__" localSheetId="0"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localSheetId="1"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9__FDSAUDITLINK__" localSheetId="0"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localSheetId="1"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7__123Graph_AChart_1G" hidden="1">#REF!</definedName>
    <definedName name="_17__123Graph_ACHART_24" hidden="1">#REF!</definedName>
    <definedName name="_17__123Graph_XCHART_5" hidden="1">#REF!</definedName>
    <definedName name="_17__FDSAUDITLINK__" localSheetId="0"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localSheetId="1"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0__123Graph_FCHART_2" hidden="1">#REF!</definedName>
    <definedName name="_170__FDSAUDITLINK__" localSheetId="0"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localSheetId="1"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0__FDSAUDITLINK__" localSheetId="0"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localSheetId="1"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hidden="1">{"fdsup://Directions/FactSet Auditing Viewer?action=AUDIT_VALUE&amp;DB=129&amp;ID1=733945&amp;VALUEID=18140&amp;SDATE=2010&amp;PERIODTYPE=ANN_STD&amp;SCFT=3&amp;window=popup_no_bar&amp;width=385&amp;height=120&amp;START_MAXIMIZED=FALSE&amp;creator=factset&amp;display_string=Audit"}</definedName>
    <definedName name="_1701__FDSAUDITLINK__" localSheetId="0"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localSheetId="1"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hidden="1">{"fdsup://Directions/FactSet Auditing Viewer?action=AUDIT_VALUE&amp;DB=129&amp;ID1=733945&amp;VALUEID=18140&amp;SDATE=2011&amp;PERIODTYPE=ANN_STD&amp;SCFT=3&amp;window=popup_no_bar&amp;width=385&amp;height=120&amp;START_MAXIMIZED=FALSE&amp;creator=factset&amp;display_string=Audit"}</definedName>
    <definedName name="_1702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1703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704__FDSAUDITLINK__" localSheetId="0"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localSheetId="1"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hidden="1">{"fdsup://Directions/FactSet Auditing Viewer?action=AUDIT_VALUE&amp;DB=129&amp;ID1=733945&amp;VALUEID=01401&amp;SDATE=2010&amp;PERIODTYPE=ANN_STD&amp;SCFT=3&amp;window=popup_no_bar&amp;width=385&amp;height=120&amp;START_MAXIMIZED=FALSE&amp;creator=factset&amp;display_string=Audit"}</definedName>
    <definedName name="_1705__FDSAUDITLINK__" localSheetId="0"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localSheetId="1"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6__FDSAUDITLINK__" localSheetId="0"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localSheetId="1"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7__FDSAUDITLINK__" localSheetId="0"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localSheetId="1"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hidden="1">{"fdsup://Directions/FactSet Auditing Viewer?action=AUDIT_VALUE&amp;DB=129&amp;ID1=733945&amp;VALUEID=04831&amp;SDATE=2011&amp;PERIODTYPE=ANN_STD&amp;SCFT=3&amp;window=popup_no_bar&amp;width=385&amp;height=120&amp;START_MAXIMIZED=FALSE&amp;creator=factset&amp;display_string=Audit"}</definedName>
    <definedName name="_1708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709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71__123Graph_FCHART_23" hidden="1">#REF!</definedName>
    <definedName name="_171__FDSAUDITLINK__" localSheetId="0"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localSheetId="1"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0__FDSAUDITLINK__" localSheetId="0"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localSheetId="1"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1__FDSAUDITLINK__" localSheetId="0"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localSheetId="1"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2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713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714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715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716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717__FDSAUDITLINK__" localSheetId="0"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localSheetId="1"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8__FDSAUDITLINK__" localSheetId="0"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localSheetId="1"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72__123Graph_FCHART_27" hidden="1">#REF!</definedName>
    <definedName name="_172__FDSAUDITLINK__" localSheetId="0"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localSheetId="1"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721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722__FDSAUDITLINK__" localSheetId="0"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localSheetId="1"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3__FDSAUDITLINK__" localSheetId="0"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localSheetId="1"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4__FDSAUDITLINK__" localSheetId="0"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localSheetId="1"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hidden="1">{"fdsup://Directions/FactSet Auditing Viewer?action=AUDIT_VALUE&amp;DB=129&amp;ID1=B14RYC&amp;VALUEID=18140&amp;SDATE=2010&amp;PERIODTYPE=ANN_STD&amp;SCFT=3&amp;window=popup_no_bar&amp;width=385&amp;height=120&amp;START_MAXIMIZED=FALSE&amp;creator=factset&amp;display_string=Audit"}</definedName>
    <definedName name="_1725__FDSAUDITLINK__" localSheetId="0"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localSheetId="1"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6__FDSAUDITLINK__" localSheetId="0"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localSheetId="1"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7__FDSAUDITLINK__" localSheetId="0"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localSheetId="1"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hidden="1">{"fdsup://Directions/FactSet Auditing Viewer?action=AUDIT_VALUE&amp;DB=129&amp;ID1=B14RYC&amp;VALUEID=04831&amp;SDATE=2010&amp;PERIODTYPE=ANN_STD&amp;SCFT=3&amp;window=popup_no_bar&amp;width=385&amp;height=120&amp;START_MAXIMIZED=FALSE&amp;creator=factset&amp;display_string=Audit"}</definedName>
    <definedName name="_1728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729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173__123Graph_FCHART_3" hidden="1">#REF!</definedName>
    <definedName name="_173__FDSAUDITLINK__" localSheetId="0"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localSheetId="1"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0__FDSAUDITLINK__" localSheetId="0"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localSheetId="1"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1__FDSAUDITLINK__" localSheetId="0"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localSheetId="1"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2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1733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734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1735__FDSAUDITLINK__" localSheetId="0"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localSheetId="1"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6__FDSAUDITLINK__" localSheetId="0"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localSheetId="1"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7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1738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739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174__123Graph_FCHART_33" hidden="1">#REF!</definedName>
    <definedName name="_174__FDSAUDITLINK__" localSheetId="0"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localSheetId="1"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0__FDSAUDITLINK__" localSheetId="0"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localSheetId="1"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1__FDSAUDITLINK__" localSheetId="0"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localSheetId="1"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2__FDSAUDITLINK__" localSheetId="0"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localSheetId="1"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hidden="1">{"fdsup://Directions/FactSet Auditing Viewer?action=AUDIT_VALUE&amp;DB=129&amp;ID1=734755&amp;VALUEID=18140&amp;SDATE=2010&amp;PERIODTYPE=ANN_STD&amp;SCFT=3&amp;window=popup_no_bar&amp;width=385&amp;height=120&amp;START_MAXIMIZED=FALSE&amp;creator=factset&amp;display_string=Audit"}</definedName>
    <definedName name="_1743__FDSAUDITLINK__" localSheetId="0"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localSheetId="1"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hidden="1">{"fdsup://Directions/FactSet Auditing Viewer?action=AUDIT_VALUE&amp;DB=129&amp;ID1=734755&amp;VALUEID=04831&amp;SDATE=2010&amp;PERIODTYPE=ANN_STD&amp;SCFT=3&amp;window=popup_no_bar&amp;width=385&amp;height=120&amp;START_MAXIMIZED=FALSE&amp;creator=factset&amp;display_string=Audit"}</definedName>
    <definedName name="_1744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745__FDSAUDITLINK__" localSheetId="0"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localSheetId="1"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hidden="1">{"fdsup://Directions/FactSet Auditing Viewer?action=AUDIT_VALUE&amp;DB=129&amp;ID1=734755&amp;VALUEID=01401&amp;SDATE=2010&amp;PERIODTYPE=ANN_STD&amp;SCFT=3&amp;window=popup_no_bar&amp;width=385&amp;height=120&amp;START_MAXIMIZED=FALSE&amp;creator=factset&amp;display_string=Audit"}</definedName>
    <definedName name="_1746__FDSAUDITLINK__" localSheetId="0"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localSheetId="1"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7__FDSAUDITLINK__" localSheetId="0"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localSheetId="1"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8__FDSAUDITLINK__" localSheetId="0"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localSheetId="1"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hidden="1">{"fdsup://Directions/FactSet Auditing Viewer?action=AUDIT_VALUE&amp;DB=129&amp;ID1=734755&amp;VALUEID=18140&amp;SDATE=2011&amp;PERIODTYPE=ANN_STD&amp;SCFT=3&amp;window=popup_no_bar&amp;width=385&amp;height=120&amp;START_MAXIMIZED=FALSE&amp;creator=factset&amp;display_string=Audit"}</definedName>
    <definedName name="_1749__FDSAUDITLINK__" localSheetId="0"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localSheetId="1"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hidden="1">{"fdsup://Directions/FactSet Auditing Viewer?action=AUDIT_VALUE&amp;DB=129&amp;ID1=734755&amp;VALUEID=04831&amp;SDATE=2011&amp;PERIODTYPE=ANN_STD&amp;SCFT=3&amp;window=popup_no_bar&amp;width=385&amp;height=120&amp;START_MAXIMIZED=FALSE&amp;creator=factset&amp;display_string=Audit"}</definedName>
    <definedName name="_175__123Graph_FCHART_37" hidden="1">#REF!</definedName>
    <definedName name="_175__FDSAUDITLINK__" localSheetId="0"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localSheetId="1"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0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751__FDSAUDITLINK__" localSheetId="0"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localSheetId="1"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hidden="1">{"fdsup://Directions/FactSet Auditing Viewer?action=AUDIT_VALUE&amp;DB=129&amp;ID1=734755&amp;VALUEID=01401&amp;SDATE=2011&amp;PERIODTYPE=ANN_STD&amp;SCFT=3&amp;window=popup_no_bar&amp;width=385&amp;height=120&amp;START_MAXIMIZED=FALSE&amp;creator=factset&amp;display_string=Audit"}</definedName>
    <definedName name="_1752__FDSAUDITLINK__" localSheetId="0"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localSheetId="1"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3__FDSAUDITLINK__" localSheetId="0"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localSheetId="1"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4__FDSAUDITLINK__" localSheetId="0"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localSheetId="1"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5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756__FDSAUDITLINK__" localSheetId="0"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localSheetId="1"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7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758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9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6__123Graph_FCHART_4" hidden="1">#REF!</definedName>
    <definedName name="_176__FDSAUDITLINK__" localSheetId="0"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localSheetId="1"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0__FDSAUDITLINK__" localSheetId="0"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localSheetId="1"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1__FDSAUDITLINK__" localSheetId="0"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localSheetId="1"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hidden="1">{"fdsup://Directions/FactSet Auditing Viewer?action=AUDIT_VALUE&amp;DB=129&amp;ID1=444741&amp;VALUEID=04831&amp;SDATE=2011&amp;PERIODTYPE=ANN_STD&amp;SCFT=3&amp;window=popup_no_bar&amp;width=385&amp;height=120&amp;START_MAXIMIZED=FALSE&amp;creator=factset&amp;display_string=Audit"}</definedName>
    <definedName name="_1762__FDSAUDITLINK__" localSheetId="0"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localSheetId="1"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3__FDSAUDITLINK__" localSheetId="0"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localSheetId="1"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hidden="1">{"fdsup://Directions/FactSet Auditing Viewer?action=AUDIT_VALUE&amp;DB=129&amp;ID1=444741&amp;VALUEID=P05202&amp;SDATE=2011&amp;PERIODTYPE=ANN_STD&amp;SCFT=3&amp;window=popup_no_bar&amp;width=385&amp;height=120&amp;START_MAXIMIZED=FALSE&amp;creator=factset&amp;display_string=Audit"}</definedName>
    <definedName name="_1764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5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6__FDSAUDITLINK__" localSheetId="0"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localSheetId="1"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hidden="1">{"fdsup://Directions/FactSet Auditing Viewer?action=AUDIT_VALUE&amp;DB=129&amp;ID1=91390310&amp;VALUEID=18140&amp;SDATE=2010&amp;PERIODTYPE=ANN_STD&amp;SCFT=3&amp;window=popup_no_bar&amp;width=385&amp;height=120&amp;START_MAXIMIZED=FALSE&amp;creator=factset&amp;display_string=Audit"}</definedName>
    <definedName name="_1767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1768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769__FDSAUDITLINK__" localSheetId="0"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localSheetId="1"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hidden="1">{"fdsup://Directions/FactSet Auditing Viewer?action=AUDIT_VALUE&amp;DB=129&amp;ID1=91390310&amp;VALUEID=01401&amp;SDATE=2010&amp;PERIODTYPE=ANN_STD&amp;SCFT=3&amp;window=popup_no_bar&amp;width=385&amp;height=120&amp;START_MAXIMIZED=FALSE&amp;creator=factset&amp;display_string=Audit"}</definedName>
    <definedName name="_177__123Graph_FCHART_5" hidden="1">#REF!</definedName>
    <definedName name="_177__FDSAUDITLINK__" localSheetId="0"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localSheetId="1"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0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1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2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773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774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775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1776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7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8__FDSAUDITLINK__" localSheetId="0"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localSheetId="1"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hidden="1">{"fdsup://Directions/FactSet Auditing Viewer?action=AUDIT_VALUE&amp;DB=129&amp;ID1=40412C10&amp;VALUEID=04831&amp;SDATE=2010&amp;PERIODTYPE=ANN_STD&amp;SCFT=3&amp;window=popup_no_bar&amp;width=385&amp;height=120&amp;START_MAXIMIZED=FALSE&amp;creator=factset&amp;display_string=Audit"}</definedName>
    <definedName name="_1779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78__123Graph_FCHART_7" hidden="1">#REF!</definedName>
    <definedName name="_178__FDSAUDITLINK__" localSheetId="0"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localSheetId="1"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0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1781__FDSAUDITLINK__" localSheetId="0"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localSheetId="1"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2__FDSAUDITLINK__" localSheetId="0"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localSheetId="1"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3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1784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785__FDSAUDITLINK__" localSheetId="0"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localSheetId="1"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hidden="1">{"fdsup://Directions/FactSet Auditing Viewer?action=AUDIT_VALUE&amp;DB=129&amp;ID1=40412C10&amp;VALUEID=01401&amp;SDATE=2011&amp;PERIODTYPE=ANN_STD&amp;SCFT=3&amp;window=popup_no_bar&amp;width=385&amp;height=120&amp;START_MAXIMIZED=FALSE&amp;creator=factset&amp;display_string=Audit"}</definedName>
    <definedName name="_1786__FDSAUDITLINK__" localSheetId="0"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localSheetId="1"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7__FDSAUDITLINK__" localSheetId="0"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localSheetId="1"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8__FDSAUDITLINK__" localSheetId="0"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localSheetId="1"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hidden="1">{"fdsup://Directions/FactSet Auditing Viewer?action=AUDIT_VALUE&amp;DB=129&amp;ID1=42193310&amp;VALUEID=18140&amp;SDATE=2010&amp;PERIODTYPE=ANN_STD&amp;SCFT=3&amp;window=popup_no_bar&amp;width=385&amp;height=120&amp;START_MAXIMIZED=FALSE&amp;creator=factset&amp;display_string=Audit"}</definedName>
    <definedName name="_178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179__123Graph_LBL_ACHART_23" hidden="1">#REF!</definedName>
    <definedName name="_179__FDSAUDITLINK__" localSheetId="0"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localSheetId="1"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0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791__FDSAUDITLINK__" localSheetId="0"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localSheetId="1"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hidden="1">{"fdsup://Directions/FactSet Auditing Viewer?action=AUDIT_VALUE&amp;DB=129&amp;ID1=42193310&amp;VALUEID=01401&amp;SDATE=2010&amp;PERIODTYPE=ANN_STD&amp;SCFT=3&amp;window=popup_no_bar&amp;width=385&amp;height=120&amp;START_MAXIMIZED=FALSE&amp;creator=factset&amp;display_string=Audit"}</definedName>
    <definedName name="_1792__FDSAUDITLINK__" localSheetId="0"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localSheetId="1"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3__FDSAUDITLINK__" localSheetId="0"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localSheetId="1"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4__FDSAUDITLINK__" localSheetId="0"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localSheetId="1"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hidden="1">{"fdsup://Directions/FactSet Auditing Viewer?action=AUDIT_VALUE&amp;DB=129&amp;ID1=42193310&amp;VALUEID=18140&amp;SDATE=2011&amp;PERIODTYPE=ANN_STD&amp;SCFT=3&amp;window=popup_no_bar&amp;width=385&amp;height=120&amp;START_MAXIMIZED=FALSE&amp;creator=factset&amp;display_string=Audit"}</definedName>
    <definedName name="_1795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796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797__FDSAUDITLINK__" localSheetId="0"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localSheetId="1"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hidden="1">{"fdsup://Directions/FactSet Auditing Viewer?action=AUDIT_VALUE&amp;DB=129&amp;ID1=42193310&amp;VALUEID=01401&amp;SDATE=2011&amp;PERIODTYPE=ANN_STD&amp;SCFT=3&amp;window=popup_no_bar&amp;width=385&amp;height=120&amp;START_MAXIMIZED=FALSE&amp;creator=factset&amp;display_string=Audit"}</definedName>
    <definedName name="_1798__FDSAUDITLINK__" localSheetId="0"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localSheetId="1"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9__FDSAUDITLINK__" localSheetId="0"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localSheetId="1"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8__123Graph_ACHART_2" hidden="1">#REF!</definedName>
    <definedName name="_18__123Graph_ACHART_25" hidden="1">#REF!</definedName>
    <definedName name="_18__123Graph_CCHART_1" hidden="1">#REF!</definedName>
    <definedName name="_18__FDSAUDITLINK__" localSheetId="0"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localSheetId="1"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0__123Graph_LBL_ACHART_24" hidden="1">#REF!</definedName>
    <definedName name="_180__FDSAUDITLINK__" localSheetId="0"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localSheetId="1"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0__FDSAUDITLINK__" localSheetId="0"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localSheetId="1"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hidden="1">{"fdsup://Directions/FactSet Auditing Viewer?action=AUDIT_VALUE&amp;DB=129&amp;ID1=03232P40&amp;VALUEID=18140&amp;SDATE=2010&amp;PERIODTYPE=ANN_STD&amp;SCFT=3&amp;window=popup_no_bar&amp;width=385&amp;height=120&amp;START_MAXIMIZED=FALSE&amp;creator=factset&amp;display_string=Audit"}</definedName>
    <definedName name="_1801__FDSAUDITLINK__" localSheetId="0"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localSheetId="1"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hidden="1">{"fdsup://Directions/FactSet Auditing Viewer?action=AUDIT_VALUE&amp;DB=129&amp;ID1=03232P40&amp;VALUEID=04831&amp;SDATE=2010&amp;PERIODTYPE=ANN_STD&amp;SCFT=3&amp;window=popup_no_bar&amp;width=385&amp;height=120&amp;START_MAXIMIZED=FALSE&amp;creator=factset&amp;display_string=Audit"}</definedName>
    <definedName name="_1802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803__FDSAUDITLINK__" localSheetId="0"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localSheetId="1"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hidden="1">{"fdsup://Directions/FactSet Auditing Viewer?action=AUDIT_VALUE&amp;DB=129&amp;ID1=03232P40&amp;VALUEID=01401&amp;SDATE=2010&amp;PERIODTYPE=ANN_STD&amp;SCFT=3&amp;window=popup_no_bar&amp;width=385&amp;height=120&amp;START_MAXIMIZED=FALSE&amp;creator=factset&amp;display_string=Audit"}</definedName>
    <definedName name="_1804__FDSAUDITLINK__" localSheetId="0"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localSheetId="1"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5__FDSAUDITLINK__" localSheetId="0"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localSheetId="1"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6__FDSAUDITLINK__" localSheetId="0"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localSheetId="1"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hidden="1">{"fdsup://Directions/FactSet Auditing Viewer?action=AUDIT_VALUE&amp;DB=129&amp;ID1=03232P40&amp;VALUEID=18140&amp;SDATE=2011&amp;PERIODTYPE=ANN_STD&amp;SCFT=3&amp;window=popup_no_bar&amp;width=385&amp;height=120&amp;START_MAXIMIZED=FALSE&amp;creator=factset&amp;display_string=Audit"}</definedName>
    <definedName name="_1807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8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809__FDSAUDITLINK__" localSheetId="0"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localSheetId="1"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hidden="1">{"fdsup://Directions/FactSet Auditing Viewer?action=AUDIT_VALUE&amp;DB=129&amp;ID1=03232P40&amp;VALUEID=01401&amp;SDATE=2011&amp;PERIODTYPE=ANN_STD&amp;SCFT=3&amp;window=popup_no_bar&amp;width=385&amp;height=120&amp;START_MAXIMIZED=FALSE&amp;creator=factset&amp;display_string=Audit"}</definedName>
    <definedName name="_181__123Graph_LBL_ACHART_26" hidden="1">#REF!</definedName>
    <definedName name="_181__FDSAUDITLINK__" localSheetId="0"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localSheetId="1"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0__FDSAUDITLINK__" localSheetId="0"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localSheetId="1"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hidden="1">{"fdsup://Directions/FactSet Auditing Viewer?action=AUDIT_VALUE&amp;DB=129&amp;ID1=604199&amp;VALUEID=01401&amp;SDATE=2011&amp;PERIODTYPE=ANN_STD&amp;SCFT=3&amp;window=popup_no_bar&amp;width=385&amp;height=120&amp;START_MAXIMIZED=FALSE&amp;creator=factset&amp;display_string=Audit"}</definedName>
    <definedName name="_1811__FDSAUDITLINK__" localSheetId="0"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localSheetId="1"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2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81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814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815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816__FDSAUDITLINK__" localSheetId="0"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localSheetId="1"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7__FDSAUDITLINK__" localSheetId="0"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localSheetId="1"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8__FDSAUDITLINK__" localSheetId="0"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localSheetId="1"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hidden="1">{"fdsup://Directions/FactSet Auditing Viewer?action=AUDIT_VALUE&amp;DB=129&amp;ID1=B013SS&amp;VALUEID=18140&amp;SDATE=2011&amp;PERIODTYPE=ANN_STD&amp;SCFT=3&amp;window=popup_no_bar&amp;width=385&amp;height=120&amp;START_MAXIMIZED=FALSE&amp;creator=factset&amp;display_string=Audit"}</definedName>
    <definedName name="_1819__FDSAUDITLINK__" localSheetId="0"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localSheetId="1"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hidden="1">{"fdsup://Directions/FactSet Auditing Viewer?action=AUDIT_VALUE&amp;DB=129&amp;ID1=B013SS&amp;VALUEID=04831&amp;SDATE=2011&amp;PERIODTYPE=ANN_STD&amp;SCFT=3&amp;window=popup_no_bar&amp;width=385&amp;height=120&amp;START_MAXIMIZED=FALSE&amp;creator=factset&amp;display_string=Audit"}</definedName>
    <definedName name="_182__123Graph_LBL_ACHART_28" hidden="1">#REF!</definedName>
    <definedName name="_182__FDSAUDITLINK__" localSheetId="0"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localSheetId="1"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0__FDSAUDITLINK__" localSheetId="0"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localSheetId="1"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hidden="1">{"fdsup://Directions/FactSet Auditing Viewer?action=AUDIT_VALUE&amp;DB=129&amp;ID1=B013SS&amp;VALUEID=P05202&amp;SDATE=2011&amp;PERIODTYPE=ANN_STD&amp;SCFT=3&amp;window=popup_no_bar&amp;width=385&amp;height=120&amp;START_MAXIMIZED=FALSE&amp;creator=factset&amp;display_string=Audit"}</definedName>
    <definedName name="_1821__FDSAUDITLINK__" localSheetId="0"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localSheetId="1"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hidden="1">{"fdsup://Directions/FactSet Auditing Viewer?action=AUDIT_VALUE&amp;DB=129&amp;ID1=B013SS&amp;VALUEID=01401&amp;SDATE=2011&amp;PERIODTYPE=ANN_STD&amp;SCFT=3&amp;window=popup_no_bar&amp;width=385&amp;height=120&amp;START_MAXIMIZED=FALSE&amp;creator=factset&amp;display_string=Audit"}</definedName>
    <definedName name="_1822__FDSAUDITLINK__" localSheetId="0"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localSheetId="1"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3__FDSAUDITLINK__" localSheetId="0"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localSheetId="1"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4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825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1826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827__FDSAUDITLINK__" localSheetId="0"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localSheetId="1"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hidden="1">{"fdsup://Directions/FactSet Auditing Viewer?action=AUDIT_VALUE&amp;DB=129&amp;ID1=627358&amp;VALUEID=01401&amp;SDATE=2010&amp;PERIODTYPE=ANN_STD&amp;SCFT=3&amp;window=popup_no_bar&amp;width=385&amp;height=120&amp;START_MAXIMIZED=FALSE&amp;creator=factset&amp;display_string=Audit"}</definedName>
    <definedName name="_1828__FDSAUDITLINK__" localSheetId="0"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localSheetId="1"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9__FDSAUDITLINK__" localSheetId="0"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localSheetId="1"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3__123Graph_LBL_ACHART_3" hidden="1">#REF!</definedName>
    <definedName name="_183__FDSAUDITLINK__" localSheetId="0"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localSheetId="1"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0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831__FDSAUDITLINK__" localSheetId="0"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localSheetId="1"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hidden="1">{"fdsup://Directions/FactSet Auditing Viewer?action=AUDIT_VALUE&amp;DB=129&amp;ID1=627358&amp;VALUEID=01401&amp;SDATE=2011&amp;PERIODTYPE=ANN_STD&amp;SCFT=3&amp;window=popup_no_bar&amp;width=385&amp;height=120&amp;START_MAXIMIZED=FALSE&amp;creator=factset&amp;display_string=Audit"}</definedName>
    <definedName name="_1832__FDSAUDITLINK__" localSheetId="0"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localSheetId="1"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3__FDSAUDITLINK__" localSheetId="0"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localSheetId="1"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4__FDSAUDITLINK__" localSheetId="0"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localSheetId="1"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hidden="1">{"fdsup://Directions/FactSet Auditing Viewer?action=AUDIT_VALUE&amp;DB=129&amp;ID1=649358&amp;VALUEID=18140&amp;SDATE=2010&amp;PERIODTYPE=ANN_STD&amp;SCFT=3&amp;window=popup_no_bar&amp;width=385&amp;height=120&amp;START_MAXIMIZED=FALSE&amp;creator=factset&amp;display_string=Audit"}</definedName>
    <definedName name="_1835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1836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837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1838__FDSAUDITLINK__" localSheetId="0"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localSheetId="1"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9__FDSAUDITLINK__" localSheetId="0"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localSheetId="1"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4__123Graph_LBL_ACHART_31" hidden="1">#REF!</definedName>
    <definedName name="_184__FDSAUDITLINK__" localSheetId="0"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localSheetId="1"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0__FDSAUDITLINK__" localSheetId="0"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localSheetId="1"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hidden="1">{"fdsup://Directions/FactSet Auditing Viewer?action=AUDIT_VALUE&amp;DB=129&amp;ID1=649358&amp;VALUEID=18140&amp;SDATE=2011&amp;PERIODTYPE=ANN_STD&amp;SCFT=3&amp;window=popup_no_bar&amp;width=385&amp;height=120&amp;START_MAXIMIZED=FALSE&amp;creator=factset&amp;display_string=Audit"}</definedName>
    <definedName name="_1841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1842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843__FDSAUDITLINK__" localSheetId="0"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localSheetId="1"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hidden="1">{"fdsup://Directions/FactSet Auditing Viewer?action=AUDIT_VALUE&amp;DB=129&amp;ID1=649358&amp;VALUEID=01401&amp;SDATE=2011&amp;PERIODTYPE=ANN_STD&amp;SCFT=3&amp;window=popup_no_bar&amp;width=385&amp;height=120&amp;START_MAXIMIZED=FALSE&amp;creator=factset&amp;display_string=Audit"}</definedName>
    <definedName name="_1844__FDSAUDITLINK__" localSheetId="0"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localSheetId="1"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5__FDSAUDITLINK__" localSheetId="0"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localSheetId="1"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6__FDSAUDITLINK__" localSheetId="0"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localSheetId="1"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hidden="1">{"fdsup://Directions/FactSet Auditing Viewer?action=AUDIT_VALUE&amp;DB=129&amp;ID1=663642&amp;VALUEID=18140&amp;SDATE=2010&amp;PERIODTYPE=ANN_STD&amp;SCFT=3&amp;window=popup_no_bar&amp;width=385&amp;height=120&amp;START_MAXIMIZED=FALSE&amp;creator=factset&amp;display_string=Audit"}</definedName>
    <definedName name="_1847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1848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849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185__123Graph_LBL_ACHART_36" hidden="1">#REF!</definedName>
    <definedName name="_185__FDSAUDITLINK__" localSheetId="0"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localSheetId="1"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0__FDSAUDITLINK__" localSheetId="0"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localSheetId="1"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1__FDSAUDITLINK__" localSheetId="0"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localSheetId="1"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2__FDSAUDITLINK__" localSheetId="0"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localSheetId="1"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hidden="1">{"fdsup://Directions/FactSet Auditing Viewer?action=AUDIT_VALUE&amp;DB=129&amp;ID1=663642&amp;VALUEID=18140&amp;SDATE=2011&amp;PERIODTYPE=ANN_STD&amp;SCFT=3&amp;window=popup_no_bar&amp;width=385&amp;height=120&amp;START_MAXIMIZED=FALSE&amp;creator=factset&amp;display_string=Audit"}</definedName>
    <definedName name="_1853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1854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855__FDSAUDITLINK__" localSheetId="0"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localSheetId="1"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hidden="1">{"fdsup://Directions/FactSet Auditing Viewer?action=AUDIT_VALUE&amp;DB=129&amp;ID1=663642&amp;VALUEID=01401&amp;SDATE=2011&amp;PERIODTYPE=ANN_STD&amp;SCFT=3&amp;window=popup_no_bar&amp;width=385&amp;height=120&amp;START_MAXIMIZED=FALSE&amp;creator=factset&amp;display_string=Audit"}</definedName>
    <definedName name="_1856__FDSAUDITLINK__" localSheetId="0"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localSheetId="1"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7__FDSAUDITLINK__" localSheetId="0"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localSheetId="1"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8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859__FDSAUDITLINK__" localSheetId="0"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localSheetId="1"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hidden="1">{"fdsup://Directions/FactSet Auditing Viewer?action=AUDIT_VALUE&amp;DB=129&amp;ID1=B1XC09&amp;VALUEID=01251&amp;SDATE=2010&amp;PERIODTYPE=ANN_STD&amp;SCFT=3&amp;window=popup_no_bar&amp;width=385&amp;height=120&amp;START_MAXIMIZED=FALSE&amp;creator=factset&amp;display_string=Audit"}</definedName>
    <definedName name="_186__123Graph_LBL_ACHART_37" hidden="1">#REF!</definedName>
    <definedName name="_186__FDSAUDITLINK__" localSheetId="0"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localSheetId="1"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0__FDSAUDITLINK__" localSheetId="0"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localSheetId="1"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1__FDSAUDITLINK__" localSheetId="0"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localSheetId="1"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2__FDSAUDITLINK__" localSheetId="0"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localSheetId="1"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3__FDSAUDITLINK__" localSheetId="0"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localSheetId="1"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hidden="1">{"fdsup://Directions/FactSet Auditing Viewer?action=AUDIT_VALUE&amp;DB=129&amp;ID1=B1XC09&amp;VALUEID=01001&amp;SDATE=2010&amp;PERIODTYPE=ANN_STD&amp;SCFT=3&amp;window=popup_no_bar&amp;width=385&amp;height=120&amp;START_MAXIMIZED=FALSE&amp;creator=factset&amp;display_string=Audit"}</definedName>
    <definedName name="_1864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865__FDSAUDITLINK__" localSheetId="0"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localSheetId="1"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hidden="1">{"fdsup://Directions/FactSet Auditing Viewer?action=AUDIT_VALUE&amp;DB=129&amp;ID1=B1XC09&amp;VALUEID=01401&amp;SDATE=2011&amp;PERIODTYPE=ANN_STD&amp;SCFT=3&amp;window=popup_no_bar&amp;width=385&amp;height=120&amp;START_MAXIMIZED=FALSE&amp;creator=factset&amp;display_string=Audit"}</definedName>
    <definedName name="_1866__FDSAUDITLINK__" localSheetId="0"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localSheetId="1"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7__FDSAUDITLINK__" localSheetId="0"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localSheetId="1"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8__FDSAUDITLINK__" localSheetId="0"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localSheetId="1"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hidden="1">{"fdsup://Directions/FactSet Auditing Viewer?action=AUDIT_VALUE&amp;DB=129&amp;ID1=B403QG&amp;VALUEID=18140&amp;SDATE=2010&amp;PERIODTYPE=ANN_STD&amp;SCFT=3&amp;window=popup_no_bar&amp;width=385&amp;height=120&amp;START_MAXIMIZED=FALSE&amp;creator=factset&amp;display_string=Audit"}</definedName>
    <definedName name="_1869__FDSAUDITLINK__" localSheetId="0"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localSheetId="1"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hidden="1">{"fdsup://Directions/FactSet Auditing Viewer?action=AUDIT_VALUE&amp;DB=129&amp;ID1=B403QG&amp;VALUEID=18140&amp;SDATE=2011&amp;PERIODTYPE=ANN_STD&amp;SCFT=3&amp;window=popup_no_bar&amp;width=385&amp;height=120&amp;START_MAXIMIZED=FALSE&amp;creator=factset&amp;display_string=Audit"}</definedName>
    <definedName name="_187__123Graph_LBL_ACHART_39" hidden="1">#REF!</definedName>
    <definedName name="_187__FDSAUDITLINK__" localSheetId="0"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localSheetId="1"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0__FDSAUDITLINK__" localSheetId="0"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localSheetId="1"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hidden="1">{"fdsup://Directions/FactSet Auditing Viewer?action=AUDIT_VALUE&amp;DB=129&amp;ID1=B403QG&amp;VALUEID=04831&amp;SDATE=2010&amp;PERIODTYPE=ANN_STD&amp;SCFT=3&amp;window=popup_no_bar&amp;width=385&amp;height=120&amp;START_MAXIMIZED=FALSE&amp;creator=factset&amp;display_string=Audit"}</definedName>
    <definedName name="_1871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872__FDSAUDITLINK__" localSheetId="0"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localSheetId="1"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hidden="1">{"fdsup://Directions/FactSet Auditing Viewer?action=AUDIT_VALUE&amp;DB=129&amp;ID1=B403QG&amp;VALUEID=01401&amp;SDATE=2010&amp;PERIODTYPE=ANN_STD&amp;SCFT=3&amp;window=popup_no_bar&amp;width=385&amp;height=120&amp;START_MAXIMIZED=FALSE&amp;creator=factset&amp;display_string=Audit"}</definedName>
    <definedName name="_1873__FDSAUDITLINK__" localSheetId="0"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localSheetId="1"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4__FDSAUDITLINK__" localSheetId="0"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localSheetId="1"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876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877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878__FDSAUDITLINK__" localSheetId="0"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localSheetId="1"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9__FDSAUDITLINK__" localSheetId="0"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localSheetId="1"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8__123Graph_LBL_ACHART_4" hidden="1">#REF!</definedName>
    <definedName name="_188__FDSAUDITLINK__" localSheetId="0"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localSheetId="1"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0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881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882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883__FDSAUDITLINK__" localSheetId="0"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localSheetId="1"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4__FDSAUDITLINK__" localSheetId="0"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localSheetId="1"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5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886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887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888__FDSAUDITLINK__" localSheetId="0"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localSheetId="1"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9__FDSAUDITLINK__" localSheetId="0"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localSheetId="1"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9__123Graph_LBL_ACHART_6" hidden="1">#REF!</definedName>
    <definedName name="_189__FDSAUDITLINK__" localSheetId="0"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localSheetId="1"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0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891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892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893__FDSAUDITLINK__" localSheetId="0"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localSheetId="1"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4__FDSAUDITLINK__" localSheetId="0"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localSheetId="1"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5__FDSAUDITLINK__" localSheetId="0"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localSheetId="1"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hidden="1">{"fdsup://Directions/FactSet Auditing Viewer?action=AUDIT_VALUE&amp;DB=129&amp;ID1=B57YS7&amp;VALUEID=04831&amp;SDATE=2011&amp;PERIODTYPE=ANN_STD&amp;SCFT=3&amp;window=popup_no_bar&amp;width=385&amp;height=120&amp;START_MAXIMIZED=FALSE&amp;creator=factset&amp;display_string=Audit"}</definedName>
    <definedName name="_1896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897__FDSAUDITLINK__" localSheetId="0"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localSheetId="1"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hidden="1">{"fdsup://Directions/FactSet Auditing Viewer?action=AUDIT_VALUE&amp;DB=129&amp;ID1=B57YS7&amp;VALUEID=01401&amp;SDATE=2011&amp;PERIODTYPE=ANN_STD&amp;SCFT=3&amp;window=popup_no_bar&amp;width=385&amp;height=120&amp;START_MAXIMIZED=FALSE&amp;creator=factset&amp;display_string=Audit"}</definedName>
    <definedName name="_1898__FDSAUDITLINK__" localSheetId="0"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localSheetId="1"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9__FDSAUDITLINK__" localSheetId="0"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localSheetId="1"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9__123Graph_ACHART_26" hidden="1">#REF!</definedName>
    <definedName name="_19__123Graph_AChart_2G" hidden="1">#REF!</definedName>
    <definedName name="_19__FDSAUDITLINK__" localSheetId="0"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localSheetId="1"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0__123Graph_LBL_BCHART_23" hidden="1">#REF!</definedName>
    <definedName name="_190__FDSAUDITLINK__" localSheetId="0"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localSheetId="1"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0__FDSAUDITLINK__" localSheetId="0"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localSheetId="1"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hidden="1">{"fdsup://Directions/FactSet Auditing Viewer?action=AUDIT_VALUE&amp;DB=129&amp;ID1=B1VP8S&amp;VALUEID=18140&amp;SDATE=2010&amp;PERIODTYPE=ANN_STD&amp;SCFT=3&amp;window=popup_no_bar&amp;width=385&amp;height=120&amp;START_MAXIMIZED=FALSE&amp;creator=factset&amp;display_string=Audit"}</definedName>
    <definedName name="_1901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902__FDSAUDITLINK__" localSheetId="0"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localSheetId="1"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hidden="1">{"fdsup://Directions/FactSet Auditing Viewer?action=AUDIT_VALUE&amp;DB=129&amp;ID1=B1VP8S&amp;VALUEID=04831&amp;SDATE=2010&amp;PERIODTYPE=ANN_STD&amp;SCFT=3&amp;window=popup_no_bar&amp;width=385&amp;height=120&amp;START_MAXIMIZED=FALSE&amp;creator=factset&amp;display_string=Audit"}</definedName>
    <definedName name="_1903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904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905__FDSAUDITLINK__" localSheetId="0"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localSheetId="1"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6__FDSAUDITLINK__" localSheetId="0"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localSheetId="1"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7__FDSAUDITLINK__" localSheetId="0"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localSheetId="1"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hidden="1">{"fdsup://Directions/FactSet Auditing Viewer?action=AUDIT_VALUE&amp;DB=129&amp;ID1=B1VP8S&amp;VALUEID=04831&amp;SDATE=2011&amp;PERIODTYPE=ANN_STD&amp;SCFT=3&amp;window=popup_no_bar&amp;width=385&amp;height=120&amp;START_MAXIMIZED=FALSE&amp;creator=factset&amp;display_string=Audit"}</definedName>
    <definedName name="_190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909__FDSAUDITLINK__" localSheetId="0"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localSheetId="1"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hidden="1">{"fdsup://Directions/FactSet Auditing Viewer?action=AUDIT_VALUE&amp;DB=129&amp;ID1=B1VP8S&amp;VALUEID=01401&amp;SDATE=2011&amp;PERIODTYPE=ANN_STD&amp;SCFT=3&amp;window=popup_no_bar&amp;width=385&amp;height=120&amp;START_MAXIMIZED=FALSE&amp;creator=factset&amp;display_string=Audit"}</definedName>
    <definedName name="_191__123Graph_LBL_BCHART_24" hidden="1">#REF!</definedName>
    <definedName name="_191__FDSAUDITLINK__" localSheetId="0"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localSheetId="1"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0__FDSAUDITLINK__" localSheetId="0"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localSheetId="1"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1__FDSAUDITLINK__" localSheetId="0"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localSheetId="1"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2__FDSAUDITLINK__" localSheetId="0"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localSheetId="1"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hidden="1">{"fdsup://Directions/FactSet Auditing Viewer?action=AUDIT_VALUE&amp;DB=129&amp;ID1=88033G10&amp;VALUEID=01251&amp;SDATE=2010&amp;PERIODTYPE=ANN_STD&amp;SCFT=3&amp;window=popup_no_bar&amp;width=385&amp;height=120&amp;START_MAXIMIZED=FALSE&amp;creator=factset&amp;display_string=Audit"}</definedName>
    <definedName name="_1913__FDSAUDITLINK__" localSheetId="0"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localSheetId="1"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4__FDSAUDITLINK__" localSheetId="0"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localSheetId="1"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5__FDSAUDITLINK__" localSheetId="0"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localSheetId="1"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6__FDSAUDITLINK__" localSheetId="0"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localSheetId="1"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hidden="1">{"fdsup://Directions/FactSet Auditing Viewer?action=AUDIT_VALUE&amp;DB=129&amp;ID1=88033G10&amp;VALUEID=01001&amp;SDATE=2010&amp;PERIODTYPE=ANN_STD&amp;SCFT=3&amp;window=popup_no_bar&amp;width=385&amp;height=120&amp;START_MAXIMIZED=FALSE&amp;creator=factset&amp;display_string=Audit"}</definedName>
    <definedName name="_1917__FDSAUDITLINK__" localSheetId="0"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localSheetId="1"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hidden="1">{"fdsup://Directions/FactSet Auditing Viewer?action=AUDIT_VALUE&amp;DB=129&amp;ID1=88033G10&amp;VALUEID=01251&amp;SDATE=2011&amp;PERIODTYPE=ANN_STD&amp;SCFT=3&amp;window=popup_no_bar&amp;width=385&amp;height=120&amp;START_MAXIMIZED=FALSE&amp;creator=factset&amp;display_string=Audit"}</definedName>
    <definedName name="_1918__FDSAUDITLINK__" localSheetId="0"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localSheetId="1"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9__FDSAUDITLINK__" localSheetId="0"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localSheetId="1"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2__123Graph_LBL_BCHART_28" hidden="1">#REF!</definedName>
    <definedName name="_192__FDSAUDITLINK__" localSheetId="0"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localSheetId="1"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0__FDSAUDITLINK__" localSheetId="0"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localSheetId="1"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1__FDSAUDITLINK__" localSheetId="0"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localSheetId="1"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hidden="1">{"fdsup://Directions/FactSet Auditing Viewer?action=AUDIT_VALUE&amp;DB=129&amp;ID1=88033G10&amp;VALUEID=01001&amp;SDATE=2011&amp;PERIODTYPE=ANN_STD&amp;SCFT=3&amp;window=popup_no_bar&amp;width=385&amp;height=120&amp;START_MAXIMIZED=FALSE&amp;creator=factset&amp;display_string=Audit"}</definedName>
    <definedName name="_1922__FDSAUDITLINK__" localSheetId="0"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localSheetId="1"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hidden="1">{"fdsup://Directions/FactSet Auditing Viewer?action=AUDIT_VALUE&amp;DB=129&amp;ID1=53219L10&amp;VALUEID=01251&amp;SDATE=2010&amp;PERIODTYPE=ANN_STD&amp;SCFT=3&amp;window=popup_no_bar&amp;width=385&amp;height=120&amp;START_MAXIMIZED=FALSE&amp;creator=factset&amp;display_string=Audit"}</definedName>
    <definedName name="_1923__FDSAUDITLINK__" localSheetId="0"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localSheetId="1"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4__FDSAUDITLINK__" localSheetId="0"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localSheetId="1"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5__FDSAUDITLINK__" localSheetId="0"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localSheetId="1"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6__FDSAUDITLINK__" localSheetId="0"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localSheetId="1"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hidden="1">{"fdsup://Directions/FactSet Auditing Viewer?action=AUDIT_VALUE&amp;DB=129&amp;ID1=53219L10&amp;VALUEID=01001&amp;SDATE=2010&amp;PERIODTYPE=ANN_STD&amp;SCFT=3&amp;window=popup_no_bar&amp;width=385&amp;height=120&amp;START_MAXIMIZED=FALSE&amp;creator=factset&amp;display_string=Audit"}</definedName>
    <definedName name="_1927__FDSAUDITLINK__" localSheetId="0"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localSheetId="1"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hidden="1">{"fdsup://Directions/FactSet Auditing Viewer?action=AUDIT_VALUE&amp;DB=129&amp;ID1=53219L10&amp;VALUEID=01251&amp;SDATE=2011&amp;PERIODTYPE=ANN_STD&amp;SCFT=3&amp;window=popup_no_bar&amp;width=385&amp;height=120&amp;START_MAXIMIZED=FALSE&amp;creator=factset&amp;display_string=Audit"}</definedName>
    <definedName name="_1928__FDSAUDITLINK__" localSheetId="0"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localSheetId="1"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9__FDSAUDITLINK__" localSheetId="0"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localSheetId="1"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3__123Graph_LBL_BCHART_3" hidden="1">#REF!</definedName>
    <definedName name="_193__FDSAUDITLINK__" localSheetId="0"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localSheetId="1"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0__FDSAUDITLINK__" localSheetId="0"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localSheetId="1"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1__FDSAUDITLINK__" localSheetId="0"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localSheetId="1"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hidden="1">{"fdsup://Directions/FactSet Auditing Viewer?action=AUDIT_VALUE&amp;DB=129&amp;ID1=53219L10&amp;VALUEID=01001&amp;SDATE=2011&amp;PERIODTYPE=ANN_STD&amp;SCFT=3&amp;window=popup_no_bar&amp;width=385&amp;height=120&amp;START_MAXIMIZED=FALSE&amp;creator=factset&amp;display_string=Audit"}</definedName>
    <definedName name="_1932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933__FDSAUDITLINK__" localSheetId="0"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localSheetId="1"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4__FDSAUDITLINK__" localSheetId="0"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localSheetId="1"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hidden="1">{"fdsup://Directions/FactSet Auditing Viewer?action=AUDIT_VALUE&amp;DB=129&amp;ID1=604199&amp;VALUEID=01001&amp;SDATE=2012&amp;PERIODTYPE=ANN_STD&amp;SCFT=3&amp;window=popup_no_bar&amp;width=385&amp;height=120&amp;START_MAXIMIZED=FALSE&amp;creator=factset&amp;display_string=Audit"}</definedName>
    <definedName name="_1935__FDSAUDITLINK__" localSheetId="0"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localSheetId="1"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6__FDSAUDITLINK__" localSheetId="0"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localSheetId="1"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hidden="1">{"fdsup://Directions/FactSet Auditing Viewer?action=AUDIT_VALUE&amp;DB=129&amp;ID1=49458010&amp;VALUEID=01001&amp;SDATE=2010&amp;PERIODTYPE=ANN_STD&amp;SCFT=3&amp;window=popup_no_bar&amp;width=385&amp;height=120&amp;START_MAXIMIZED=FALSE&amp;creator=factset&amp;display_string=Audit"}</definedName>
    <definedName name="_1937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938__FDSAUDITLINK__" localSheetId="0"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localSheetId="1"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9__FDSAUDITLINK__" localSheetId="0"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localSheetId="1"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4__123Graph_LBL_BCHART_31" hidden="1">#REF!</definedName>
    <definedName name="_194__FDSAUDITLINK__" localSheetId="0"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localSheetId="1"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0__FDSAUDITLINK__" localSheetId="0"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localSheetId="1"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hidden="1">{"fdsup://Directions/FactSet Auditing Viewer?action=AUDIT_VALUE&amp;DB=129&amp;ID1=604199&amp;VALUEID=01001&amp;SDATE=2011&amp;PERIODTYPE=ANN_STD&amp;SCFT=3&amp;window=popup_no_bar&amp;width=385&amp;height=120&amp;START_MAXIMIZED=FALSE&amp;creator=factset&amp;display_string=Audit"}</definedName>
    <definedName name="_1941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942__FDSAUDITLINK__" localSheetId="0"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localSheetId="1"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hidden="1">{"fdsup://Directions/FactSet Auditing Viewer?action=AUDIT_VALUE&amp;DB=129&amp;ID1=681114&amp;VALUEID=01251&amp;SDATE=2008&amp;PERIODTYPE=ANN_STD&amp;SCFT=3&amp;window=popup_no_bar&amp;width=385&amp;height=120&amp;START_MAXIMIZED=FALSE&amp;creator=factset&amp;display_string=Audit"}</definedName>
    <definedName name="_1943__FDSAUDITLINK__" localSheetId="0"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localSheetId="1"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4__FDSAUDITLINK__" localSheetId="0"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localSheetId="1"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5__FDSAUDITLINK__" localSheetId="0"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localSheetId="1"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hidden="1">{"fdsup://Directions/FactSet Auditing Viewer?action=AUDIT_VALUE&amp;DB=129&amp;ID1=681114&amp;VALUEID=01250&amp;SDATE=2008&amp;PERIODTYPE=ANN_STD&amp;SCFT=3&amp;window=popup_no_bar&amp;width=385&amp;height=120&amp;START_MAXIMIZED=FALSE&amp;creator=factset&amp;display_string=Audit"}</definedName>
    <definedName name="_1946__FDSAUDITLINK__" localSheetId="0"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localSheetId="1"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hidden="1">{"fdsup://Directions/FactSet Auditing Viewer?action=AUDIT_VALUE&amp;DB=129&amp;ID1=681114&amp;VALUEID=01001&amp;SDATE=2008&amp;PERIODTYPE=ANN_STD&amp;SCFT=3&amp;window=popup_no_bar&amp;width=385&amp;height=120&amp;START_MAXIMIZED=FALSE&amp;creator=factset&amp;display_string=Audit"}</definedName>
    <definedName name="_1947__FDSAUDITLINK__" localSheetId="0"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localSheetId="1"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hidden="1">{"fdsup://Directions/FactSet Auditing Viewer?action=AUDIT_VALUE&amp;DB=129&amp;ID1=681114&amp;VALUEID=01251&amp;SDATE=2009&amp;PERIODTYPE=ANN_STD&amp;SCFT=3&amp;window=popup_no_bar&amp;width=385&amp;height=120&amp;START_MAXIMIZED=FALSE&amp;creator=factset&amp;display_string=Audit"}</definedName>
    <definedName name="_1948__FDSAUDITLINK__" localSheetId="0"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localSheetId="1"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9__FDSAUDITLINK__" localSheetId="0"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localSheetId="1"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5__123Graph_LBL_BCHART_32" hidden="1">#REF!</definedName>
    <definedName name="_195__FDSAUDITLINK__" localSheetId="0"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localSheetId="1"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0__FDSAUDITLINK__" localSheetId="0"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localSheetId="1"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1__FDSAUDITLINK__" localSheetId="0"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localSheetId="1"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hidden="1">{"fdsup://Directions/FactSet Auditing Viewer?action=AUDIT_VALUE&amp;DB=129&amp;ID1=681114&amp;VALUEID=01001&amp;SDATE=2009&amp;PERIODTYPE=ANN_STD&amp;SCFT=3&amp;window=popup_no_bar&amp;width=385&amp;height=120&amp;START_MAXIMIZED=FALSE&amp;creator=factset&amp;display_string=Audit"}</definedName>
    <definedName name="_1952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953__FDSAUDITLINK__" localSheetId="0"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localSheetId="1"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4__FDSAUDITLINK__" localSheetId="0"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localSheetId="1"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5__FDSAUDITLINK__" localSheetId="0"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localSheetId="1"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6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957__FDSAUDITLINK__" localSheetId="0"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localSheetId="1"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hidden="1">{"fdsup://Directions/FactSet Auditing Viewer?action=AUDIT_VALUE&amp;DB=129&amp;ID1=B0166D&amp;VALUEID=01251&amp;SDATE=2011&amp;PERIODTYPE=ANN_STD&amp;SCFT=3&amp;window=popup_no_bar&amp;width=385&amp;height=120&amp;START_MAXIMIZED=FALSE&amp;creator=factset&amp;display_string=Audit"}</definedName>
    <definedName name="_1958__FDSAUDITLINK__" localSheetId="0"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localSheetId="1"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9__FDSAUDITLINK__" localSheetId="0"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localSheetId="1"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6__123Graph_LBL_BCHART_36" hidden="1">#REF!</definedName>
    <definedName name="_196__FDSAUDITLINK__" localSheetId="0"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localSheetId="1"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0__FDSAUDITLINK__" localSheetId="0"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localSheetId="1"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1__FDSAUDITLINK__" localSheetId="0"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localSheetId="1"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hidden="1">{"fdsup://Directions/FactSet Auditing Viewer?action=AUDIT_VALUE&amp;DB=129&amp;ID1=B0166D&amp;VALUEID=01001&amp;SDATE=2011&amp;PERIODTYPE=ANN_STD&amp;SCFT=3&amp;window=popup_no_bar&amp;width=385&amp;height=120&amp;START_MAXIMIZED=FALSE&amp;creator=factset&amp;display_string=Audit"}</definedName>
    <definedName name="_1962__FDSAUDITLINK__" localSheetId="0"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localSheetId="1"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hidden="1">{"fdsup://Directions/FactSet Auditing Viewer?action=AUDIT_VALUE&amp;DB=129&amp;ID1=673463&amp;VALUEID=01251&amp;SDATE=2010&amp;PERIODTYPE=ANN_STD&amp;SCFT=3&amp;window=popup_no_bar&amp;width=385&amp;height=120&amp;START_MAXIMIZED=FALSE&amp;creator=factset&amp;display_string=Audit"}</definedName>
    <definedName name="_1963__FDSAUDITLINK__" localSheetId="0"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localSheetId="1"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4__FDSAUDITLINK__" localSheetId="0"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localSheetId="1"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5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1966__FDSAUDITLINK__" localSheetId="0"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localSheetId="1"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hidden="1">{"fdsup://Directions/FactSet Auditing Viewer?action=AUDIT_VALUE&amp;DB=129&amp;ID1=673463&amp;VALUEID=01001&amp;SDATE=2010&amp;PERIODTYPE=ANN_STD&amp;SCFT=3&amp;window=popup_no_bar&amp;width=385&amp;height=120&amp;START_MAXIMIZED=FALSE&amp;creator=factset&amp;display_string=Audit"}</definedName>
    <definedName name="_1967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968__FDSAUDITLINK__" localSheetId="0"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localSheetId="1"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9__FDSAUDITLINK__" localSheetId="0"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localSheetId="1"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7__123Graph_LBL_BCHART_37" hidden="1">#REF!</definedName>
    <definedName name="_197__FDSAUDITLINK__" localSheetId="0"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localSheetId="1"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0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971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972__FDSAUDITLINK__" localSheetId="0"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localSheetId="1"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3__FDSAUDITLINK__" localSheetId="0"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localSheetId="1"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4__FDSAUDITLINK__" localSheetId="0"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localSheetId="1"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5__FDSAUDITLINK__" localSheetId="0"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localSheetId="1"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6__FDSAUDITLINK__" localSheetId="0"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localSheetId="1"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7__FDSAUDITLINK__" localSheetId="0"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localSheetId="1"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8__FDSAUDITLINK__" localSheetId="0"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localSheetId="1"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9__FDSAUDITLINK__" localSheetId="0"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localSheetId="1"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8__123Graph_LBL_BCHART_39" hidden="1">#REF!</definedName>
    <definedName name="_198__FDSAUDITLINK__" localSheetId="0"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localSheetId="1"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0__FDSAUDITLINK__" localSheetId="0"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localSheetId="1"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1__FDSAUDITLINK__" localSheetId="0"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localSheetId="1"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2__FDSAUDITLINK__" localSheetId="0"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localSheetId="1"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hidden="1">{"fdsup://Directions/FactSet Auditing Viewer?action=AUDIT_VALUE&amp;DB=129&amp;ID1=B0PGJF&amp;VALUEID=01251&amp;SDATE=2010&amp;PERIODTYPE=ANN_STD&amp;SCFT=3&amp;window=popup_no_bar&amp;width=385&amp;height=120&amp;START_MAXIMIZED=FALSE&amp;creator=factset&amp;display_string=Audit"}</definedName>
    <definedName name="_1983__FDSAUDITLINK__" localSheetId="0"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localSheetId="1"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4__FDSAUDITLINK__" localSheetId="0"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localSheetId="1"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5__FDSAUDITLINK__" localSheetId="0"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localSheetId="1"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6__FDSAUDITLINK__" localSheetId="0"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localSheetId="1"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hidden="1">{"fdsup://Directions/FactSet Auditing Viewer?action=AUDIT_VALUE&amp;DB=129&amp;ID1=B0PGJF&amp;VALUEID=01001&amp;SDATE=2010&amp;PERIODTYPE=ANN_STD&amp;SCFT=3&amp;window=popup_no_bar&amp;width=385&amp;height=120&amp;START_MAXIMIZED=FALSE&amp;creator=factset&amp;display_string=Audit"}</definedName>
    <definedName name="_1987__FDSAUDITLINK__" localSheetId="0"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localSheetId="1"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hidden="1">{"fdsup://Directions/FactSet Auditing Viewer?action=AUDIT_VALUE&amp;DB=129&amp;ID1=B0PGJF&amp;VALUEID=01251&amp;SDATE=2011&amp;PERIODTYPE=ANN_STD&amp;SCFT=3&amp;window=popup_no_bar&amp;width=385&amp;height=120&amp;START_MAXIMIZED=FALSE&amp;creator=factset&amp;display_string=Audit"}</definedName>
    <definedName name="_1988__FDSAUDITLINK__" localSheetId="0"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localSheetId="1"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9__FDSAUDITLINK__" localSheetId="0"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localSheetId="1"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9__123Graph_LBL_BCHART_4" hidden="1">#REF!</definedName>
    <definedName name="_199__FDSAUDITLINK__" localSheetId="0"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localSheetId="1"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0__FDSAUDITLINK__" localSheetId="0"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localSheetId="1"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1__FDSAUDITLINK__" localSheetId="0"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localSheetId="1"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hidden="1">{"fdsup://Directions/FactSet Auditing Viewer?action=AUDIT_VALUE&amp;DB=129&amp;ID1=B0PGJF&amp;VALUEID=01001&amp;SDATE=2011&amp;PERIODTYPE=ANN_STD&amp;SCFT=3&amp;window=popup_no_bar&amp;width=385&amp;height=120&amp;START_MAXIMIZED=FALSE&amp;creator=factset&amp;display_string=Audit"}</definedName>
    <definedName name="_1992__FDSAUDITLINK__" localSheetId="0"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localSheetId="1"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hidden="1">{"fdsup://Directions/FactSet Auditing Viewer?action=AUDIT_VALUE&amp;DB=129&amp;ID1=B4K90R&amp;VALUEID=01251&amp;SDATE=2010&amp;PERIODTYPE=ANN_STD&amp;SCFT=3&amp;window=popup_no_bar&amp;width=385&amp;height=120&amp;START_MAXIMIZED=FALSE&amp;creator=factset&amp;display_string=Audit"}</definedName>
    <definedName name="_1993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994__FDSAUDITLINK__" localSheetId="0"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localSheetId="1"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5__FDSAUDITLINK__" localSheetId="0"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localSheetId="1"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6__FDSAUDITLINK__" localSheetId="0"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localSheetId="1"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hidden="1">{"fdsup://Directions/FactSet Auditing Viewer?action=AUDIT_VALUE&amp;DB=129&amp;ID1=B4K90R&amp;VALUEID=01250&amp;SDATE=2010&amp;PERIODTYPE=ANN_STD&amp;SCFT=3&amp;window=popup_no_bar&amp;width=385&amp;height=120&amp;START_MAXIMIZED=FALSE&amp;creator=factset&amp;display_string=Audit"}</definedName>
    <definedName name="_1997__FDSAUDITLINK__" localSheetId="0"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localSheetId="1"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hidden="1">{"fdsup://Directions/FactSet Auditing Viewer?action=AUDIT_VALUE&amp;DB=129&amp;ID1=B4K90R&amp;VALUEID=01001&amp;SDATE=2010&amp;PERIODTYPE=ANN_STD&amp;SCFT=3&amp;window=popup_no_bar&amp;width=385&amp;height=120&amp;START_MAXIMIZED=FALSE&amp;creator=factset&amp;display_string=Audit"}</definedName>
    <definedName name="_1998__FDSAUDITLINK__" localSheetId="0"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localSheetId="1"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9__FDSAUDITLINK__" localSheetId="0"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localSheetId="1"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wrn.²Ä1­Ó¤ë1_Ü20¤H." localSheetId="0" hidden="1">{#N/A,#N/A,FALSE,"²Ä1­Ó¤ë"}</definedName>
    <definedName name="_1wrn.²Ä1­Ó¤ë1_Ü20¤H." localSheetId="1" hidden="1">{#N/A,#N/A,FALSE,"²Ä1­Ó¤ë"}</definedName>
    <definedName name="_1wrn.²Ä1­Ó¤ë1_Ü20¤H." hidden="1">{#N/A,#N/A,FALSE,"²Ä1­Ó¤ë"}</definedName>
    <definedName name="_2__123Graph_ACHART_1" hidden="1">#N/A</definedName>
    <definedName name="_2__123Graph_ACHART_10" hidden="1">#REF!</definedName>
    <definedName name="_2__123Graph_ACHART_2" hidden="1">#REF!</definedName>
    <definedName name="_2__123Graph_ACHART_3" hidden="1">#REF!</definedName>
    <definedName name="_2__123Graph_ATEN_EXP" hidden="1">#REF!</definedName>
    <definedName name="_2__123Graph_BCDIUS" hidden="1">#REF!</definedName>
    <definedName name="_2__123Graph_BCHART_10" hidden="1">#REF!</definedName>
    <definedName name="_2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20__123Graph_ACHART_27" hidden="1">#REF!</definedName>
    <definedName name="_20__123Graph_ACHART_3" hidden="1">#REF!</definedName>
    <definedName name="_20__123Graph_CCHART_3" hidden="1">#REF!</definedName>
    <definedName name="_20__FDSAUDITLINK__" localSheetId="0"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localSheetId="1"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0__123Graph_LBL_BCHART_6" hidden="1">#REF!</definedName>
    <definedName name="_200__FDSAUDITLINK__" localSheetId="0"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localSheetId="1"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0__FDSAUDITLINK__" localSheetId="0"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localSheetId="1"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1__FDSAUDITLINK__" localSheetId="0"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localSheetId="1"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hidden="1">{"fdsup://Directions/FactSet Auditing Viewer?action=AUDIT_VALUE&amp;DB=129&amp;ID1=B4K90R&amp;VALUEID=01001&amp;SDATE=2011&amp;PERIODTYPE=ANN_STD&amp;SCFT=3&amp;window=popup_no_bar&amp;width=385&amp;height=120&amp;START_MAXIMIZED=FALSE&amp;creator=factset&amp;display_string=Audit"}</definedName>
    <definedName name="_2002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2003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2004__FDSAUDITLINK__" localSheetId="0"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localSheetId="1"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5__FDSAUDITLINK__" localSheetId="0"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localSheetId="1"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6__FDSAUDITLINK__" localSheetId="0"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localSheetId="1"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7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2008__FDSAUDITLINK__" localSheetId="0"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localSheetId="1"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9__FDSAUDITLINK__" localSheetId="0"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localSheetId="1"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1__123Graph_LBL_CCHART_1" hidden="1">#REF!</definedName>
    <definedName name="_201__FDSAUDITLINK__" localSheetId="0"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localSheetId="1"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0__FDSAUDITLINK__" localSheetId="0"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localSheetId="1"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1__FDSAUDITLINK__" localSheetId="0"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localSheetId="1"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hidden="1">{"fdsup://Directions/FactSet Auditing Viewer?action=AUDIT_VALUE&amp;DB=129&amp;ID1=B28T2K&amp;VALUEID=01001&amp;SDATE=2011&amp;PERIODTYPE=ANN_STD&amp;SCFT=3&amp;window=popup_no_bar&amp;width=385&amp;height=120&amp;START_MAXIMIZED=FALSE&amp;creator=factset&amp;display_string=Audit"}</definedName>
    <definedName name="_2012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2013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2014__FDSAUDITLINK__" localSheetId="0"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localSheetId="1"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5__FDSAUDITLINK__" localSheetId="0"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localSheetId="1"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6__FDSAUDITLINK__" localSheetId="0"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localSheetId="1"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7__FDSAUDITLINK__" localSheetId="0"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localSheetId="1"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hidden="1">{"fdsup://Directions/FactSet Auditing Viewer?action=AUDIT_VALUE&amp;DB=129&amp;ID1=B034DC&amp;VALUEID=01001&amp;SDATE=2010&amp;PERIODTYPE=ANN_STD&amp;SCFT=3&amp;window=popup_no_bar&amp;width=385&amp;height=120&amp;START_MAXIMIZED=FALSE&amp;creator=factset&amp;display_string=Audit"}</definedName>
    <definedName name="_2018__FDSAUDITLINK__" localSheetId="0"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localSheetId="1"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9__FDSAUDITLINK__" localSheetId="0"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localSheetId="1"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2__123Graph_LBL_CCHART_24" hidden="1">#REF!</definedName>
    <definedName name="_202__FDSAUDITLINK__" localSheetId="0"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localSheetId="1"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0__FDSAUDITLINK__" localSheetId="0"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localSheetId="1"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1__FDSAUDITLINK__" localSheetId="0"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localSheetId="1"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hidden="1">{"fdsup://Directions/FactSet Auditing Viewer?action=AUDIT_VALUE&amp;DB=129&amp;ID1=B034DC&amp;VALUEID=01001&amp;SDATE=2011&amp;PERIODTYPE=ANN_STD&amp;SCFT=3&amp;window=popup_no_bar&amp;width=385&amp;height=120&amp;START_MAXIMIZED=FALSE&amp;creator=factset&amp;display_string=Audit"}</definedName>
    <definedName name="_2022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2023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2024__FDSAUDITLINK__" localSheetId="0"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localSheetId="1"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5__FDSAUDITLINK__" localSheetId="0"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localSheetId="1"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6__FDSAUDITLINK__" localSheetId="0"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localSheetId="1"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hidden="1">{"fdsup://Directions/FactSet Auditing Viewer?action=AUDIT_VALUE&amp;DB=129&amp;ID1=643292&amp;VALUEID=01250&amp;SDATE=2009&amp;PERIODTYPE=ANN_STD&amp;SCFT=3&amp;window=popup_no_bar&amp;width=385&amp;height=120&amp;START_MAXIMIZED=FALSE&amp;creator=factset&amp;display_string=Audit"}</definedName>
    <definedName name="_2027__FDSAUDITLINK__" localSheetId="0"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localSheetId="1"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hidden="1">{"fdsup://Directions/FactSet Auditing Viewer?action=AUDIT_VALUE&amp;DB=129&amp;ID1=643292&amp;VALUEID=01001&amp;SDATE=2009&amp;PERIODTYPE=ANN_STD&amp;SCFT=3&amp;window=popup_no_bar&amp;width=385&amp;height=120&amp;START_MAXIMIZED=FALSE&amp;creator=factset&amp;display_string=Audit"}</definedName>
    <definedName name="_2028__FDSAUDITLINK__" localSheetId="0"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localSheetId="1"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9__FDSAUDITLINK__" localSheetId="0"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localSheetId="1"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3__123Graph_LBL_CCHART_26" hidden="1">#REF!</definedName>
    <definedName name="_203__FDSAUDITLINK__" localSheetId="0"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localSheetId="1"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0__FDSAUDITLINK__" localSheetId="0"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localSheetId="1"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hidden="1">{"fdsup://Directions/FactSet Auditing Viewer?action=AUDIT_VALUE&amp;DB=129&amp;ID1=643292&amp;VALUEID=01250&amp;SDATE=2010&amp;PERIODTYPE=ANN_STD&amp;SCFT=3&amp;window=popup_no_bar&amp;width=385&amp;height=120&amp;START_MAXIMIZED=FALSE&amp;creator=factset&amp;display_string=Audit"}</definedName>
    <definedName name="_2031__FDSAUDITLINK__" localSheetId="0"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localSheetId="1"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hidden="1">{"fdsup://Directions/FactSet Auditing Viewer?action=AUDIT_VALUE&amp;DB=129&amp;ID1=643292&amp;VALUEID=01001&amp;SDATE=2010&amp;PERIODTYPE=ANN_STD&amp;SCFT=3&amp;window=popup_no_bar&amp;width=385&amp;height=120&amp;START_MAXIMIZED=FALSE&amp;creator=factset&amp;display_string=Audit"}</definedName>
    <definedName name="_2032__FDSAUDITLINK__" localSheetId="0"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localSheetId="1"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3__FDSAUDITLINK__" localSheetId="0"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localSheetId="1"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4__FDSAUDITLINK__" localSheetId="0"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localSheetId="1"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5__FDSAUDITLINK__" localSheetId="0"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localSheetId="1"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6__FDSAUDITLINK__" localSheetId="0"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localSheetId="1"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hidden="1">{"fdsup://Directions/FactSet Auditing Viewer?action=AUDIT_VALUE&amp;DB=129&amp;ID1=B1XC09&amp;VALUEID=04831&amp;SDATE=2011&amp;PERIODTYPE=ANN_STD&amp;SCFT=3&amp;window=popup_no_bar&amp;width=385&amp;height=120&amp;START_MAXIMIZED=FALSE&amp;creator=factset&amp;display_string=Audit"}</definedName>
    <definedName name="_2037__FDSAUDITLINK__" localSheetId="0"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localSheetId="1"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8__FDSAUDITLINK__" localSheetId="0"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localSheetId="1"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9__FDSAUDITLINK__" localSheetId="0"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localSheetId="1"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4__123Graph_LBL_CCHART_28" hidden="1">#REF!</definedName>
    <definedName name="_204__FDSAUDITLINK__" localSheetId="0"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localSheetId="1"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0__FDSAUDITLINK__" localSheetId="0"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localSheetId="1"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1__FDSAUDITLINK__" localSheetId="0"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localSheetId="1"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2__FDSAUDITLINK__" localSheetId="0"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localSheetId="1"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3__FDSAUDITLINK__" localSheetId="0"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localSheetId="1"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4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204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2046__FDSAUDITLINK__" localSheetId="0"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localSheetId="1"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7__FDSAUDITLINK__" localSheetId="0"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localSheetId="1"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8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2049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205__123Graph_LBL_CCHART_32" hidden="1">#REF!</definedName>
    <definedName name="_205__FDSAUDITLINK__" localSheetId="0"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localSheetId="1"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0__FDSAUDITLINK__" localSheetId="0"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localSheetId="1"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1__FDSAUDITLINK__" localSheetId="0"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localSheetId="1"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2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2053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2054__FDSAUDITLINK__" localSheetId="0"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localSheetId="1"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hidden="1">{"fdsup://Directions/FactSet Auditing Viewer?action=AUDIT_VALUE&amp;DB=129&amp;ID1=417726&amp;VALUEID=18140&amp;SDATE=2010&amp;PERIODTYPE=ANN_STD&amp;SCFT=3&amp;window=popup_no_bar&amp;width=385&amp;height=120&amp;START_MAXIMIZED=FALSE&amp;creator=factset&amp;display_string=Audit"}</definedName>
    <definedName name="_2055__FDSAUDITLINK__" localSheetId="0"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localSheetId="1"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hidden="1">{"fdsup://Directions/FactSet Auditing Viewer?action=AUDIT_VALUE&amp;DB=129&amp;ID1=417726&amp;VALUEID=18140&amp;SDATE=2011&amp;PERIODTYPE=ANN_STD&amp;SCFT=3&amp;window=popup_no_bar&amp;width=385&amp;height=120&amp;START_MAXIMIZED=FALSE&amp;creator=factset&amp;display_string=Audit"}</definedName>
    <definedName name="_2056__FDSAUDITLINK__" localSheetId="0"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localSheetId="1"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hidden="1">{"fdsup://Directions/FactSet Auditing Viewer?action=AUDIT_VALUE&amp;DB=129&amp;ID1=417726&amp;VALUEID=04831&amp;SDATE=2010&amp;PERIODTYPE=ANN_STD&amp;SCFT=3&amp;window=popup_no_bar&amp;width=385&amp;height=120&amp;START_MAXIMIZED=FALSE&amp;creator=factset&amp;display_string=Audit"}</definedName>
    <definedName name="_2057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2058__FDSAUDITLINK__" localSheetId="0"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localSheetId="1"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hidden="1">{"fdsup://Directions/FactSet Auditing Viewer?action=AUDIT_VALUE&amp;DB=129&amp;ID1=417726&amp;VALUEID=01401&amp;SDATE=2010&amp;PERIODTYPE=ANN_STD&amp;SCFT=3&amp;window=popup_no_bar&amp;width=385&amp;height=120&amp;START_MAXIMIZED=FALSE&amp;creator=factset&amp;display_string=Audit"}</definedName>
    <definedName name="_2059__FDSAUDITLINK__" localSheetId="0"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localSheetId="1"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6__123Graph_LBL_CCHART_36" hidden="1">#REF!</definedName>
    <definedName name="_206__FDSAUDITLINK__" localSheetId="0"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localSheetId="1"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0__FDSAUDITLINK__" localSheetId="0"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localSheetId="1"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1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2062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2063__FDSAUDITLINK__" localSheetId="0"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localSheetId="1"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hidden="1">{"fdsup://Directions/FactSet Auditing Viewer?action=AUDIT_VALUE&amp;DB=129&amp;ID1=417726&amp;VALUEID=01401&amp;SDATE=2011&amp;PERIODTYPE=ANN_STD&amp;SCFT=3&amp;window=popup_no_bar&amp;width=385&amp;height=120&amp;START_MAXIMIZED=FALSE&amp;creator=factset&amp;display_string=Audit"}</definedName>
    <definedName name="_2064__FDSAUDITLINK__" localSheetId="0"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localSheetId="1"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5__FDSAUDITLINK__" localSheetId="0"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localSheetId="1"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6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2067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2068__FDSAUDITLINK__" localSheetId="0"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localSheetId="1"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9__FDSAUDITLINK__" localSheetId="0"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localSheetId="1"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7__123Graph_LBL_CCHART_39" hidden="1">#REF!</definedName>
    <definedName name="_207__FDSAUDITLINK__" localSheetId="0"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localSheetId="1"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0__FDSAUDITLINK__" localSheetId="0"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localSheetId="1"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1__FDSAUDITLINK__" localSheetId="0"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localSheetId="1"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hidden="1">{"fdsup://Directions/FactSet Auditing Viewer?action=AUDIT_VALUE&amp;DB=129&amp;ID1=B4V99J&amp;VALUEID=01001&amp;SDATE=2010&amp;PERIODTYPE=ANN_STD&amp;SCFT=3&amp;window=popup_no_bar&amp;width=385&amp;height=120&amp;START_MAXIMIZED=FALSE&amp;creator=factset&amp;display_string=Audit"}</definedName>
    <definedName name="_2072__FDSAUDITLINK__" localSheetId="0"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localSheetId="1"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3__FDSAUDITLINK__" localSheetId="0"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localSheetId="1"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4__FDSAUDITLINK__" localSheetId="0"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localSheetId="1"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5__FDSAUDITLINK__" localSheetId="0"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localSheetId="1"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hidden="1">{"fdsup://Directions/FactSet Auditing Viewer?action=AUDIT_VALUE&amp;DB=129&amp;ID1=B4V99J&amp;VALUEID=01001&amp;SDATE=2011&amp;PERIODTYPE=ANN_STD&amp;SCFT=3&amp;window=popup_no_bar&amp;width=385&amp;height=120&amp;START_MAXIMIZED=FALSE&amp;creator=factset&amp;display_string=Audit"}</definedName>
    <definedName name="_2076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2077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2078__FDSAUDITLINK__" localSheetId="0"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localSheetId="1"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hidden="1">{"fdsup://Directions/FactSet Auditing Viewer?action=AUDIT_VALUE&amp;DB=129&amp;ID1=561312&amp;VALUEID=04831&amp;SDATE=2010&amp;PERIODTYPE=ANN_STD&amp;SCFT=3&amp;window=popup_no_bar&amp;width=385&amp;height=120&amp;START_MAXIMIZED=FALSE&amp;creator=factset&amp;display_string=Audit"}</definedName>
    <definedName name="_2079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208__123Graph_LBL_CCHART_6" hidden="1">#REF!</definedName>
    <definedName name="_208__FDSAUDITLINK__" localSheetId="0"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localSheetId="1"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0__FDSAUDITLINK__" localSheetId="0"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localSheetId="1"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hidden="1">{"fdsup://Directions/FactSet Auditing Viewer?action=AUDIT_VALUE&amp;DB=129&amp;ID1=561312&amp;VALUEID=01401&amp;SDATE=2010&amp;PERIODTYPE=ANN_STD&amp;SCFT=3&amp;window=popup_no_bar&amp;width=385&amp;height=120&amp;START_MAXIMIZED=FALSE&amp;creator=factset&amp;display_string=Audit"}</definedName>
    <definedName name="_2081__FDSAUDITLINK__" localSheetId="0"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localSheetId="1"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2__FDSAUDITLINK__" localSheetId="0"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localSheetId="1"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3__FDSAUDITLINK__" localSheetId="0"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localSheetId="1"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hidden="1">{"fdsup://Directions/FactSet Auditing Viewer?action=AUDIT_VALUE&amp;DB=129&amp;ID1=561312&amp;VALUEID=04831&amp;SDATE=2011&amp;PERIODTYPE=ANN_STD&amp;SCFT=3&amp;window=popup_no_bar&amp;width=385&amp;height=120&amp;START_MAXIMIZED=FALSE&amp;creator=factset&amp;display_string=Audit"}</definedName>
    <definedName name="_2084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2085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2086__FDSAUDITLINK__" localSheetId="0"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localSheetId="1"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7__FDSAUDITLINK__" localSheetId="0"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localSheetId="1"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8__FDSAUDITLINK__" localSheetId="0"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localSheetId="1"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hidden="1">{"fdsup://Directions/FactSet Auditing Viewer?action=AUDIT_VALUE&amp;DB=129&amp;ID1=B1LD2D&amp;VALUEID=01251&amp;SDATE=2009&amp;PERIODTYPE=ANN_STD&amp;SCFT=3&amp;window=popup_no_bar&amp;width=385&amp;height=120&amp;START_MAXIMIZED=FALSE&amp;creator=factset&amp;display_string=Audit"}</definedName>
    <definedName name="_2089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209__123Graph_LBL_DCHART_11" hidden="1">#REF!</definedName>
    <definedName name="_209__FDSAUDITLINK__" localSheetId="0"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localSheetId="1"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0__FDSAUDITLINK__" localSheetId="0"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localSheetId="1"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1__FDSAUDITLINK__" localSheetId="0"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localSheetId="1"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2__FDSAUDITLINK__" localSheetId="0"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localSheetId="1"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3__FDSAUDITLINK__" localSheetId="0"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localSheetId="1"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hidden="1">{"fdsup://Directions/FactSet Auditing Viewer?action=AUDIT_VALUE&amp;DB=129&amp;ID1=B1LD2D&amp;VALUEID=01001&amp;SDATE=2009&amp;PERIODTYPE=ANN_STD&amp;SCFT=3&amp;window=popup_no_bar&amp;width=385&amp;height=120&amp;START_MAXIMIZED=FALSE&amp;creator=factset&amp;display_string=Audit"}</definedName>
    <definedName name="_2094__FDSAUDITLINK__" localSheetId="0"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localSheetId="1"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5__FDSAUDITLINK__" localSheetId="0"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localSheetId="1"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6__FDSAUDITLINK__" localSheetId="0"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localSheetId="1"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7__FDSAUDITLINK__" localSheetId="0"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localSheetId="1"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hidden="1">{"fdsup://Directions/FactSet Auditing Viewer?action=AUDIT_VALUE&amp;DB=129&amp;ID1=B1LD2D&amp;VALUEID=01001&amp;SDATE=2010&amp;PERIODTYPE=ANN_STD&amp;SCFT=3&amp;window=popup_no_bar&amp;width=385&amp;height=120&amp;START_MAXIMIZED=FALSE&amp;creator=factset&amp;display_string=Audit"}</definedName>
    <definedName name="_2098__FDSAUDITLINK__" localSheetId="0"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localSheetId="1"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9__FDSAUDITLINK__" localSheetId="0"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localSheetId="1"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1__123Graph_ACHART_28" hidden="1">#REF!</definedName>
    <definedName name="_21__123Graph_ACHART_4" hidden="1">#REF!</definedName>
    <definedName name="_21__FDSAUDITLINK__" localSheetId="0"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localSheetId="1"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0__123Graph_LBL_DCHART_20" hidden="1">#REF!</definedName>
    <definedName name="_210__FDSAUDITLINK__" localSheetId="0"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localSheetId="1"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0__FDSAUDITLINK__" localSheetId="0"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localSheetId="1"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1__FDSAUDITLINK__" localSheetId="0"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localSheetId="1"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2__FDSAUDITLINK__" localSheetId="0"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localSheetId="1"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3__FDSAUDITLINK__" localSheetId="0"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localSheetId="1"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4__FDSAUDITLINK__" localSheetId="0"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localSheetId="1"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5__FDSAUDITLINK__" localSheetId="0"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localSheetId="1"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6__FDSAUDITLINK__" localSheetId="0"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localSheetId="1"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7__FDSAUDITLINK__" localSheetId="0"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localSheetId="1"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8__FDSAUDITLINK__" localSheetId="0"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localSheetId="1"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9__FDSAUDITLINK__" localSheetId="0"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localSheetId="1"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1__123Graph_LBL_DCHART_23" hidden="1">#REF!</definedName>
    <definedName name="_211__FDSAUDITLINK__" localSheetId="0"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localSheetId="1"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0__FDSAUDITLINK__" localSheetId="0"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localSheetId="1"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1__FDSAUDITLINK__" localSheetId="0"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localSheetId="1"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2__FDSAUDITLINK__" localSheetId="0"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localSheetId="1"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3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2114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2115__FDSAUDITLINK__" localSheetId="0"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localSheetId="1"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hidden="1">{"fdsup://Directions/FactSet Auditing Viewer?action=AUDIT_VALUE&amp;DB=129&amp;ID1=B1VMLV&amp;VALUEID=04831&amp;SDATE=2010&amp;PERIODTYPE=ANN_STD&amp;SCFT=3&amp;window=popup_no_bar&amp;width=385&amp;height=120&amp;START_MAXIMIZED=FALSE&amp;creator=factset&amp;display_string=Audit"}</definedName>
    <definedName name="_2116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2117__FDSAUDITLINK__" localSheetId="0"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localSheetId="1"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hidden="1">{"fdsup://Directions/FactSet Auditing Viewer?action=AUDIT_VALUE&amp;DB=129&amp;ID1=B1VMLV&amp;VALUEID=01401&amp;SDATE=2010&amp;PERIODTYPE=ANN_STD&amp;SCFT=3&amp;window=popup_no_bar&amp;width=385&amp;height=120&amp;START_MAXIMIZED=FALSE&amp;creator=factset&amp;display_string=Audit"}</definedName>
    <definedName name="_2118__FDSAUDITLINK__" localSheetId="0"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localSheetId="1"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9__FDSAUDITLINK__" localSheetId="0"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localSheetId="1"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2__123Graph_LBL_DCHART_32" hidden="1">#REF!</definedName>
    <definedName name="_212__FDSAUDITLINK__" localSheetId="0"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localSheetId="1"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0__FDSAUDITLINK__" localSheetId="0"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localSheetId="1"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hidden="1">{"fdsup://Directions/FactSet Auditing Viewer?action=AUDIT_VALUE&amp;DB=129&amp;ID1=B1VMLV&amp;VALUEID=04831&amp;SDATE=2011&amp;PERIODTYPE=ANN_STD&amp;SCFT=3&amp;window=popup_no_bar&amp;width=385&amp;height=120&amp;START_MAXIMIZED=FALSE&amp;creator=factset&amp;display_string=Audit"}</definedName>
    <definedName name="_2121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212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2123__FDSAUDITLINK__" localSheetId="0"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localSheetId="1"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4__FDSAUDITLINK__" localSheetId="0"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localSheetId="1"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5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2126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2127__FDSAUDITLINK__" localSheetId="0"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localSheetId="1"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8__FDSAUDITLINK__" localSheetId="0"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localSheetId="1"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9__FDSAUDITLINK__" localSheetId="0"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localSheetId="1"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3__123Graph_LBL_DCHART_36" hidden="1">#REF!</definedName>
    <definedName name="_213__FDSAUDITLINK__" localSheetId="0"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localSheetId="1"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0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2131__FDSAUDITLINK__" localSheetId="0"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localSheetId="1"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2__FDSAUDITLINK__" localSheetId="0"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localSheetId="1"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3__FDSAUDITLINK__" localSheetId="0"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localSheetId="1"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4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2135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2136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2137__FDSAUDITLINK__" localSheetId="0"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localSheetId="1"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hidden="1">{"fdsup://Directions/FactSet Auditing Viewer?action=AUDIT_VALUE&amp;DB=129&amp;ID1=B03MMY&amp;VALUEID=04831&amp;SDATE=2010&amp;PERIODTYPE=ANN_STD&amp;SCFT=3&amp;window=popup_no_bar&amp;width=385&amp;height=120&amp;START_MAXIMIZED=FALSE&amp;creator=factset&amp;display_string=Audit"}</definedName>
    <definedName name="_2138__FDSAUDITLINK__" localSheetId="0"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localSheetId="1"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hidden="1">{"fdsup://Directions/FactSet Auditing Viewer?action=AUDIT_VALUE&amp;DB=129&amp;ID1=B03MMY&amp;VALUEID=P05202&amp;SDATE=2010&amp;PERIODTYPE=ANN_STD&amp;SCFT=3&amp;window=popup_no_bar&amp;width=385&amp;height=120&amp;START_MAXIMIZED=FALSE&amp;creator=factset&amp;display_string=Audit"}</definedName>
    <definedName name="_2139__FDSAUDITLINK__" localSheetId="0"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localSheetId="1"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hidden="1">{"fdsup://Directions/FactSet Auditing Viewer?action=AUDIT_VALUE&amp;DB=129&amp;ID1=B03MMY&amp;VALUEID=01401&amp;SDATE=2010&amp;PERIODTYPE=ANN_STD&amp;SCFT=3&amp;window=popup_no_bar&amp;width=385&amp;height=120&amp;START_MAXIMIZED=FALSE&amp;creator=factset&amp;display_string=Audit"}</definedName>
    <definedName name="_214__123Graph_LBL_DCHART_39" hidden="1">#REF!</definedName>
    <definedName name="_214__FDSAUDITLINK__" localSheetId="0"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localSheetId="1"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0__FDSAUDITLINK__" localSheetId="0"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localSheetId="1"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1__FDSAUDITLINK__" localSheetId="0"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localSheetId="1"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2__FDSAUDITLINK__" localSheetId="0"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localSheetId="1"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hidden="1">{"fdsup://Directions/FactSet Auditing Viewer?action=AUDIT_VALUE&amp;DB=129&amp;ID1=B03MMY&amp;VALUEID=04831&amp;SDATE=2011&amp;PERIODTYPE=ANN_STD&amp;SCFT=3&amp;window=popup_no_bar&amp;width=385&amp;height=120&amp;START_MAXIMIZED=FALSE&amp;creator=factset&amp;display_string=Audit"}</definedName>
    <definedName name="_214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2144__FDSAUDITLINK__" localSheetId="0"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localSheetId="1"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hidden="1">{"fdsup://Directions/FactSet Auditing Viewer?action=AUDIT_VALUE&amp;DB=129&amp;ID1=B03MMY&amp;VALUEID=01401&amp;SDATE=2011&amp;PERIODTYPE=ANN_STD&amp;SCFT=3&amp;window=popup_no_bar&amp;width=385&amp;height=120&amp;START_MAXIMIZED=FALSE&amp;creator=factset&amp;display_string=Audit"}</definedName>
    <definedName name="_2145__FDSAUDITLINK__" localSheetId="0"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localSheetId="1"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6__FDSAUDITLINK__" localSheetId="0"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localSheetId="1"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8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5__123Graph_LBL_ECHART_20" hidden="1">#REF!</definedName>
    <definedName name="_215__FDSAUDITLINK__" localSheetId="0"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localSheetId="1"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0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1__FDSAUDITLINK__" localSheetId="0"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localSheetId="1"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hidden="1">{"fdsup://Directions/FactSet Auditing Viewer?action=AUDIT_VALUE&amp;DB=129&amp;ID1=20366810&amp;VALUEID=18140&amp;SDATE=2010&amp;PERIODTYPE=ANN_STD&amp;SCFT=3&amp;window=popup_no_bar&amp;width=385&amp;height=120&amp;START_MAXIMIZED=FALSE&amp;creator=factset&amp;display_string=Audit"}</definedName>
    <definedName name="_2152__FDSAUDITLINK__" localSheetId="0"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localSheetId="1"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hidden="1">{"fdsup://Directions/FactSet Auditing Viewer?action=AUDIT_VALUE&amp;DB=129&amp;ID1=20366810&amp;VALUEID=04831&amp;SDATE=2010&amp;PERIODTYPE=ANN_STD&amp;SCFT=3&amp;window=popup_no_bar&amp;width=385&amp;height=120&amp;START_MAXIMIZED=FALSE&amp;creator=factset&amp;display_string=Audit"}</definedName>
    <definedName name="_2153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2154__FDSAUDITLINK__" localSheetId="0"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localSheetId="1"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hidden="1">{"fdsup://Directions/FactSet Auditing Viewer?action=AUDIT_VALUE&amp;DB=129&amp;ID1=20366810&amp;VALUEID=01401&amp;SDATE=2010&amp;PERIODTYPE=ANN_STD&amp;SCFT=3&amp;window=popup_no_bar&amp;width=385&amp;height=120&amp;START_MAXIMIZED=FALSE&amp;creator=factset&amp;display_string=Audit"}</definedName>
    <definedName name="_2155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6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7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2158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2159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216__123Graph_LBL_ECHART_26" hidden="1">#REF!</definedName>
    <definedName name="_216__FDSAUDITLINK__" localSheetId="0"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localSheetId="1"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2161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3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2164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2165__FDSAUDITLINK__" localSheetId="0"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localSheetId="1"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6__FDSAUDITLINK__" localSheetId="0"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localSheetId="1"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7__FDSAUDITLINK__" localSheetId="0"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localSheetId="1"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hidden="1">{"fdsup://Directions/FactSet Auditing Viewer?action=AUDIT_VALUE&amp;DB=129&amp;ID1=B4NS2D&amp;VALUEID=01001&amp;SDATE=2010&amp;PERIODTYPE=ANN_STD&amp;SCFT=3&amp;window=popup_no_bar&amp;width=385&amp;height=120&amp;START_MAXIMIZED=FALSE&amp;creator=factset&amp;display_string=Audit"}</definedName>
    <definedName name="_2168__FDSAUDITLINK__" localSheetId="0"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localSheetId="1"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hidden="1">{"fdsup://Directions/FactSet Auditing Viewer?action=AUDIT_VALUE&amp;DB=129&amp;ID1=557071&amp;VALUEID=01001&amp;SDATE=2010&amp;PERIODTYPE=ANN_STD&amp;SCFT=3&amp;window=popup_no_bar&amp;width=385&amp;height=120&amp;START_MAXIMIZED=FALSE&amp;creator=factset&amp;display_string=Audit"}</definedName>
    <definedName name="_2169__FDSAUDITLINK__" localSheetId="0"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localSheetId="1"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7__123Graph_LBL_ECHART_38" hidden="1">#REF!</definedName>
    <definedName name="_217__FDSAUDITLINK__" localSheetId="0"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localSheetId="1"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0__FDSAUDITLINK__" localSheetId="0"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localSheetId="1"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1__FDSAUDITLINK__" localSheetId="0"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localSheetId="1"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hidden="1">{"fdsup://Directions/FactSet Auditing Viewer?action=AUDIT_VALUE&amp;DB=129&amp;ID1=B4NS2D&amp;VALUEID=01001&amp;SDATE=2011&amp;PERIODTYPE=ANN_STD&amp;SCFT=3&amp;window=popup_no_bar&amp;width=385&amp;height=120&amp;START_MAXIMIZED=FALSE&amp;creator=factset&amp;display_string=Audit"}</definedName>
    <definedName name="_2172__FDSAUDITLINK__" localSheetId="0"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localSheetId="1"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hidden="1">{"fdsup://Directions/FactSet Auditing Viewer?action=AUDIT_VALUE&amp;DB=129&amp;ID1=557071&amp;VALUEID=01001&amp;SDATE=2011&amp;PERIODTYPE=ANN_STD&amp;SCFT=3&amp;window=popup_no_bar&amp;width=385&amp;height=120&amp;START_MAXIMIZED=FALSE&amp;creator=factset&amp;display_string=Audit"}</definedName>
    <definedName name="_2173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2174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2175__FDSAUDITLINK__" localSheetId="0"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localSheetId="1"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6__FDSAUDITLINK__" localSheetId="0"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localSheetId="1"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hidden="1">{"fdsup://Directions/FactSet Auditing Viewer?action=AUDIT_VALUE&amp;DB=129&amp;ID1=B4NS2D&amp;VALUEID=01251&amp;SDATE=2011&amp;PERIODTYPE=ANN_STD&amp;SCFT=3&amp;window=popup_no_bar&amp;width=385&amp;height=120&amp;START_MAXIMIZED=FALSE&amp;creator=factset&amp;display_string=Audit"}</definedName>
    <definedName name="_2177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2178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2179__FDSAUDITLINK__" localSheetId="0"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localSheetId="1"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8__123Graph_LBL_ECHART_9" hidden="1">#REF!</definedName>
    <definedName name="_218__FDSAUDITLINK__" localSheetId="0"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localSheetId="1"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0__FDSAUDITLINK__" localSheetId="0"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localSheetId="1"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1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2182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2183__FDSAUDITLINK__" localSheetId="0"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localSheetId="1"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hidden="1">{"fdsup://Directions/FactSet Auditing Viewer?action=AUDIT_VALUE&amp;DB=129&amp;ID1=550291&amp;VALUEID=01251&amp;SDATE=2010&amp;PERIODTYPE=ANN_STD&amp;SCFT=3&amp;window=popup_no_bar&amp;width=385&amp;height=120&amp;START_MAXIMIZED=FALSE&amp;creator=factset&amp;display_string=Audit"}</definedName>
    <definedName name="_2184__FDSAUDITLINK__" localSheetId="0"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localSheetId="1"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hidden="1">{"fdsup://Directions/FactSet Auditing Viewer?action=AUDIT_VALUE&amp;DB=129&amp;ID1=550291&amp;VALUEID=01251&amp;SDATE=2011&amp;PERIODTYPE=ANN_STD&amp;SCFT=3&amp;window=popup_no_bar&amp;width=385&amp;height=120&amp;START_MAXIMIZED=FALSE&amp;creator=factset&amp;display_string=Audit"}</definedName>
    <definedName name="_2185__FDSAUDITLINK__" localSheetId="0"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localSheetId="1"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6__FDSAUDITLINK__" localSheetId="0"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localSheetId="1"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7__FDSAUDITLINK__" localSheetId="0"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localSheetId="1"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hidden="1">{"fdsup://Directions/FactSet Auditing Viewer?action=AUDIT_VALUE&amp;DB=129&amp;ID1=550291&amp;VALUEID=01250&amp;SDATE=2010&amp;PERIODTYPE=ANN_STD&amp;SCFT=3&amp;window=popup_no_bar&amp;width=385&amp;height=120&amp;START_MAXIMIZED=FALSE&amp;creator=factset&amp;display_string=Audit"}</definedName>
    <definedName name="_2188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2189__FDSAUDITLINK__" localSheetId="0"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localSheetId="1"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hidden="1">{"fdsup://Directions/FactSet Auditing Viewer?action=AUDIT_VALUE&amp;DB=129&amp;ID1=B3N2CQ&amp;VALUEID=02001&amp;SDATE=201201&amp;PERIODTYPE=SEMI_STD&amp;SCFT=3&amp;window=popup_no_bar&amp;width=385&amp;height=120&amp;START_MAXIMIZED=FALSE&amp;creator=factset&amp;display_string=Audit"}</definedName>
    <definedName name="_219__123Graph_LBL_FCHART_3" hidden="1">#REF!</definedName>
    <definedName name="_219__FDSAUDITLINK__" localSheetId="0"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localSheetId="1"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0__FDSAUDITLINK__" localSheetId="0"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localSheetId="1"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1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2192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219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2194__FDSAUDITLINK__" localSheetId="0"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localSheetId="1"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hidden="1">{"fdsup://Directions/FactSet Auditing Viewer?action=AUDIT_VALUE&amp;DB=129&amp;ID1=513433&amp;VALUEID=01251&amp;SDATE=2011&amp;PERIODTYPE=ANN_STD&amp;SCFT=3&amp;window=popup_no_bar&amp;width=385&amp;height=120&amp;START_MAXIMIZED=FALSE&amp;creator=factset&amp;display_string=Audit"}</definedName>
    <definedName name="_2195__FDSAUDITLINK__" localSheetId="0"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localSheetId="1"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6__FDSAUDITLINK__" localSheetId="0"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localSheetId="1"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7__FDSAUDITLINK__" localSheetId="0"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localSheetId="1"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2199__FDSAUDITLINK__" localSheetId="0"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localSheetId="1"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2__123Graph_ACHART_29" hidden="1">#REF!</definedName>
    <definedName name="_22__123Graph_ACHART_5" hidden="1">#REF!</definedName>
    <definedName name="_22__123Graph_DCHART_1" hidden="1">#REF!</definedName>
    <definedName name="_2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20__123Graph_LBL_FCHART_4" hidden="1">#REF!</definedName>
    <definedName name="_220__FDSAUDITLINK__" localSheetId="0"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localSheetId="1"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0__FDSAUDITLINK__" localSheetId="0"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localSheetId="1"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1__FDSAUDITLINK__" localSheetId="0"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localSheetId="1"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2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220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2204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2205__FDSAUDITLINK__" localSheetId="0"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localSheetId="1"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6__FDSAUDITLINK__" localSheetId="0"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localSheetId="1"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7__FDSAUDITLINK__" localSheetId="0"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localSheetId="1"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8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2209__FDSAUDITLINK__" localSheetId="0"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localSheetId="1"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1__123Graph_XCHART_1" hidden="1">#REF!</definedName>
    <definedName name="_221__FDSAUDITLINK__" localSheetId="0"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localSheetId="1"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0__FDSAUDITLINK__" localSheetId="0"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localSheetId="1"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1__FDSAUDITLINK__" localSheetId="0"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localSheetId="1"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2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2213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2214__FDSAUDITLINK__" localSheetId="0"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localSheetId="1"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hidden="1">{"fdsup://Directions/FactSet Auditing Viewer?action=AUDIT_VALUE&amp;DB=129&amp;ID1=733945&amp;VALUEID=01251&amp;SDATE=2011&amp;PERIODTYPE=ANN_STD&amp;SCFT=3&amp;window=popup_no_bar&amp;width=385&amp;height=120&amp;START_MAXIMIZED=FALSE&amp;creator=factset&amp;display_string=Audit"}</definedName>
    <definedName name="_2215__FDSAUDITLINK__" localSheetId="0"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localSheetId="1"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6__FDSAUDITLINK__" localSheetId="0"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localSheetId="1"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7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2218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2219__FDSAUDITLINK__" localSheetId="0"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localSheetId="1"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2__123Graph_XCHART_10" hidden="1">#REF!</definedName>
    <definedName name="_222__FDSAUDITLINK__" localSheetId="0"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localSheetId="1"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0__FDSAUDITLINK__" localSheetId="0"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localSheetId="1"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1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2222" hidden="1">#REF!</definedName>
    <definedName name="_2222__FDSAUDITLINK__" localSheetId="0"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localSheetId="1"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hidden="1">{"fdsup://Directions/FactSet Auditing Viewer?action=AUDIT_VALUE&amp;DB=129&amp;ID1=733945&amp;VALUEID=01001&amp;SDATE=2011&amp;PERIODTYPE=ANN_STD&amp;SCFT=3&amp;window=popup_no_bar&amp;width=385&amp;height=120&amp;START_MAXIMIZED=FALSE&amp;creator=factset&amp;display_string=Audit"}</definedName>
    <definedName name="_2223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2224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225__FDSAUDITLINK__" localSheetId="0"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localSheetId="1"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6__FDSAUDITLINK__" localSheetId="0"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localSheetId="1"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7__FDSAUDITLINK__" localSheetId="0"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localSheetId="1"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8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2229__FDSAUDITLINK__" localSheetId="0"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localSheetId="1"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3__123Graph_XCHART_11" hidden="1">#REF!</definedName>
    <definedName name="_223__FDSAUDITLINK__" localSheetId="0"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localSheetId="1"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0__FDSAUDITLINK__" localSheetId="0"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localSheetId="1"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1__FDSAUDITLINK__" localSheetId="0"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localSheetId="1"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2233__FDSAUDITLINK__" localSheetId="0"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localSheetId="1"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hidden="1">{"fdsup://Directions/FactSet Auditing Viewer?action=AUDIT_VALUE&amp;DB=129&amp;ID1=B14RYC&amp;VALUEID=01251&amp;SDATE=2010&amp;PERIODTYPE=ANN_STD&amp;SCFT=3&amp;window=popup_no_bar&amp;width=385&amp;height=120&amp;START_MAXIMIZED=FALSE&amp;creator=factset&amp;display_string=Audit"}</definedName>
    <definedName name="_2234__FDSAUDITLINK__" localSheetId="0"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localSheetId="1"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5__FDSAUDITLINK__" localSheetId="0"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localSheetId="1"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6__FDSAUDITLINK__" localSheetId="0"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localSheetId="1"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7__FDSAUDITLINK__" localSheetId="0"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localSheetId="1"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8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2239__FDSAUDITLINK__" localSheetId="0"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localSheetId="1"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hidden="1">{"fdsup://Directions/FactSet Auditing Viewer?action=AUDIT_VALUE&amp;DB=129&amp;ID1=B14RYC&amp;VALUEID=01001&amp;SDATE=2010&amp;PERIODTYPE=ANN_STD&amp;SCFT=3&amp;window=popup_no_bar&amp;width=385&amp;height=120&amp;START_MAXIMIZED=FALSE&amp;creator=factset&amp;display_string=Audit"}</definedName>
    <definedName name="_224__123Graph_XCHART_13" hidden="1">#REF!</definedName>
    <definedName name="_224__FDSAUDITLINK__" localSheetId="0"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localSheetId="1"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0__FDSAUDITLINK__" localSheetId="0"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localSheetId="1"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hidden="1">{"fdsup://Directions/FactSet Auditing Viewer?action=AUDIT_VALUE&amp;DB=129&amp;ID1=595077&amp;VALUEID=01251&amp;SDATE=2010&amp;PERIODTYPE=ANN_STD&amp;SCFT=3&amp;window=popup_no_bar&amp;width=385&amp;height=120&amp;START_MAXIMIZED=FALSE&amp;creator=factset&amp;display_string=Audit"}</definedName>
    <definedName name="_2241__FDSAUDITLINK__" localSheetId="0"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localSheetId="1"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hidden="1">{"fdsup://Directions/FactSet Auditing Viewer?action=AUDIT_VALUE&amp;DB=129&amp;ID1=595077&amp;VALUEID=01251&amp;SDATE=2011&amp;PERIODTYPE=ANN_STD&amp;SCFT=3&amp;window=popup_no_bar&amp;width=385&amp;height=120&amp;START_MAXIMIZED=FALSE&amp;creator=factset&amp;display_string=Audit"}</definedName>
    <definedName name="_2242__FDSAUDITLINK__" localSheetId="0"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localSheetId="1"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3__FDSAUDITLINK__" localSheetId="0"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localSheetId="1"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4__FDSAUDITLINK__" localSheetId="0"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localSheetId="1"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5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2246__FDSAUDITLINK__" localSheetId="0"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localSheetId="1"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7__FDSAUDITLINK__" localSheetId="0"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localSheetId="1"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8__FDSAUDITLINK__" localSheetId="0"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localSheetId="1"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9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225__123Graph_XCHART_14" hidden="1">#REF!</definedName>
    <definedName name="_225__FDSAUDITLINK__" localSheetId="0"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localSheetId="1"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0__FDSAUDITLINK__" localSheetId="0"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localSheetId="1"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hidden="1">{"fdsup://Directions/FactSet Auditing Viewer?action=AUDIT_VALUE&amp;DB=129&amp;ID1=734755&amp;VALUEID=01251&amp;SDATE=2010&amp;PERIODTYPE=ANN_STD&amp;SCFT=3&amp;window=popup_no_bar&amp;width=385&amp;height=120&amp;START_MAXIMIZED=FALSE&amp;creator=factset&amp;display_string=Audit"}</definedName>
    <definedName name="_2251__FDSAUDITLINK__" localSheetId="0"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localSheetId="1"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2__FDSAUDITLINK__" localSheetId="0"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localSheetId="1"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3__FDSAUDITLINK__" localSheetId="0"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localSheetId="1"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4__FDSAUDITLINK__" localSheetId="0"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localSheetId="1"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hidden="1">{"fdsup://Directions/FactSet Auditing Viewer?action=AUDIT_VALUE&amp;DB=129&amp;ID1=734755&amp;VALUEID=01001&amp;SDATE=2010&amp;PERIODTYPE=ANN_STD&amp;SCFT=3&amp;window=popup_no_bar&amp;width=385&amp;height=120&amp;START_MAXIMIZED=FALSE&amp;creator=factset&amp;display_string=Audit"}</definedName>
    <definedName name="_2255__FDSAUDITLINK__" localSheetId="0"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localSheetId="1"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hidden="1">{"fdsup://Directions/FactSet Auditing Viewer?action=AUDIT_VALUE&amp;DB=129&amp;ID1=734755&amp;VALUEID=01251&amp;SDATE=2011&amp;PERIODTYPE=ANN_STD&amp;SCFT=3&amp;window=popup_no_bar&amp;width=385&amp;height=120&amp;START_MAXIMIZED=FALSE&amp;creator=factset&amp;display_string=Audit"}</definedName>
    <definedName name="_2256__FDSAUDITLINK__" localSheetId="0"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localSheetId="1"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7__FDSAUDITLINK__" localSheetId="0"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localSheetId="1"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8__FDSAUDITLINK__" localSheetId="0"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localSheetId="1"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9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226__123Graph_XCHART_15" hidden="1">#REF!</definedName>
    <definedName name="_226__FDSAUDITLINK__" localSheetId="0"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localSheetId="1"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0__FDSAUDITLINK__" localSheetId="0"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localSheetId="1"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1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3__FDSAUDITLINK__" localSheetId="0"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localSheetId="1"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2265__FDSAUDITLINK__" localSheetId="0"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localSheetId="1"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6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8__FDSAUDITLINK__" localSheetId="0"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localSheetId="1"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9__FDSAUDITLINK__" localSheetId="0"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localSheetId="1"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hidden="1">{"fdsup://Directions/FactSet Auditing Viewer?action=AUDIT_VALUE&amp;DB=129&amp;ID1=444741&amp;VALUEID=01401&amp;SDATE=2011&amp;PERIODTYPE=ANN_STD&amp;SCFT=3&amp;window=popup_no_bar&amp;width=385&amp;height=120&amp;START_MAXIMIZED=FALSE&amp;creator=factset&amp;display_string=Audit"}</definedName>
    <definedName name="_227__123Graph_XCHART_16" hidden="1">#REF!</definedName>
    <definedName name="_227__FDSAUDITLINK__" localSheetId="0"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localSheetId="1"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hidden="1">{"fdsup://Directions/FactSet Auditing Viewer?action=AUDIT_VALUE&amp;DB=129&amp;ID1=454721&amp;VALUEID=01001&amp;SDATE=201001&amp;PERIODTYPE=QTR_STD&amp;window=popup_no_bar&amp;width=385&amp;height=120&amp;START_MAXIMIZED=FALSE&amp;creator=factset&amp;display_string=Audit"}</definedName>
    <definedName name="_2270__FDSAUDITLINK__" localSheetId="0"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localSheetId="1"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hidden="1">{"fdsup://Directions/FactSet Auditing Viewer?action=AUDIT_VALUE&amp;DB=129&amp;ID1=91390310&amp;VALUEID=01251&amp;SDATE=2010&amp;PERIODTYPE=ANN_STD&amp;SCFT=3&amp;window=popup_no_bar&amp;width=385&amp;height=120&amp;START_MAXIMIZED=FALSE&amp;creator=factset&amp;display_string=Audit"}</definedName>
    <definedName name="_2271__FDSAUDITLINK__" localSheetId="0"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localSheetId="1"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3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4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2275__FDSAUDITLINK__" localSheetId="0"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localSheetId="1"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hidden="1">{"fdsup://Directions/FactSet Auditing Viewer?action=AUDIT_VALUE&amp;DB=129&amp;ID1=91390310&amp;VALUEID=01251&amp;SDATE=2011&amp;PERIODTYPE=ANN_STD&amp;SCFT=3&amp;window=popup_no_bar&amp;width=385&amp;height=120&amp;START_MAXIMIZED=FALSE&amp;creator=factset&amp;display_string=Audit"}</definedName>
    <definedName name="_2276__FDSAUDITLINK__" localSheetId="0"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localSheetId="1"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7__FDSAUDITLINK__" localSheetId="0"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localSheetId="1"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8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9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228__123Graph_XCHART_17" hidden="1">#REF!</definedName>
    <definedName name="_228__FDSAUDITLINK__" localSheetId="0"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localSheetId="1"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hidden="1">{"fdsup://Directions/FactSet Auditing Viewer?action=AUDIT_VALUE&amp;DB=129&amp;ID1=464731&amp;VALUEID=01001&amp;SDATE=201001&amp;PERIODTYPE=QTR_STD&amp;window=popup_no_bar&amp;width=385&amp;height=120&amp;START_MAXIMIZED=FALSE&amp;creator=factset&amp;display_string=Audit"}</definedName>
    <definedName name="_2280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2281__FDSAUDITLINK__" localSheetId="0"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localSheetId="1"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2__FDSAUDITLINK__" localSheetId="0"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localSheetId="1"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3__FDSAUDITLINK__" localSheetId="0"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localSheetId="1"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4__FDSAUDITLINK__" localSheetId="0"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localSheetId="1"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hidden="1">{"fdsup://Directions/FactSet Auditing Viewer?action=AUDIT_VALUE&amp;DB=129&amp;ID1=40412C10&amp;VALUEID=01001&amp;SDATE=2010&amp;PERIODTYPE=ANN_STD&amp;SCFT=3&amp;window=popup_no_bar&amp;width=385&amp;height=120&amp;START_MAXIMIZED=FALSE&amp;creator=factset&amp;display_string=Audit"}</definedName>
    <definedName name="_2285__FDSAUDITLINK__" localSheetId="0"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localSheetId="1"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hidden="1">{"fdsup://Directions/FactSet Auditing Viewer?action=AUDIT_VALUE&amp;DB=129&amp;ID1=40412C10&amp;VALUEID=01251&amp;SDATE=2011&amp;PERIODTYPE=ANN_STD&amp;SCFT=3&amp;window=popup_no_bar&amp;width=385&amp;height=120&amp;START_MAXIMIZED=FALSE&amp;creator=factset&amp;display_string=Audit"}</definedName>
    <definedName name="_2286__FDSAUDITLINK__" localSheetId="0"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localSheetId="1"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7__FDSAUDITLINK__" localSheetId="0"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localSheetId="1"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8__FDSAUDITLINK__" localSheetId="0"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localSheetId="1"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9__FDSAUDITLINK__" localSheetId="0"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localSheetId="1"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hidden="1">{"fdsup://Directions/FactSet Auditing Viewer?action=AUDIT_VALUE&amp;DB=129&amp;ID1=40412C10&amp;VALUEID=01001&amp;SDATE=2011&amp;PERIODTYPE=ANN_STD&amp;SCFT=3&amp;window=popup_no_bar&amp;width=385&amp;height=120&amp;START_MAXIMIZED=FALSE&amp;creator=factset&amp;display_string=Audit"}</definedName>
    <definedName name="_229__123Graph_XCHART_18" hidden="1">#REF!</definedName>
    <definedName name="_229__FDSAUDITLINK__" localSheetId="0"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localSheetId="1"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hidden="1">{"fdsup://Directions/FactSet Auditing Viewer?action=AUDIT_VALUE&amp;DB=129&amp;ID1=454721&amp;VALUEID=01001&amp;SDATE=200804&amp;PERIODTYPE=QTR_STD&amp;window=popup_no_bar&amp;width=385&amp;height=120&amp;START_MAXIMIZED=FALSE&amp;creator=factset&amp;display_string=Audit"}</definedName>
    <definedName name="_2290__FDSAUDITLINK__" localSheetId="0"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localSheetId="1"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hidden="1">{"fdsup://Directions/FactSet Auditing Viewer?action=AUDIT_VALUE&amp;DB=129&amp;ID1=42193310&amp;VALUEID=01251&amp;SDATE=2010&amp;PERIODTYPE=ANN_STD&amp;SCFT=3&amp;window=popup_no_bar&amp;width=385&amp;height=120&amp;START_MAXIMIZED=FALSE&amp;creator=factset&amp;display_string=Audit"}</definedName>
    <definedName name="_2291__FDSAUDITLINK__" localSheetId="0"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localSheetId="1"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2__FDSAUDITLINK__" localSheetId="0"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localSheetId="1"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3__FDSAUDITLINK__" localSheetId="0"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localSheetId="1"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4__FDSAUDITLINK__" localSheetId="0"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localSheetId="1"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hidden="1">{"fdsup://Directions/FactSet Auditing Viewer?action=AUDIT_VALUE&amp;DB=129&amp;ID1=42193310&amp;VALUEID=01001&amp;SDATE=2010&amp;PERIODTYPE=ANN_STD&amp;SCFT=3&amp;window=popup_no_bar&amp;width=385&amp;height=120&amp;START_MAXIMIZED=FALSE&amp;creator=factset&amp;display_string=Audit"}</definedName>
    <definedName name="_2295__FDSAUDITLINK__" localSheetId="0"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localSheetId="1"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hidden="1">{"fdsup://Directions/FactSet Auditing Viewer?action=AUDIT_VALUE&amp;DB=129&amp;ID1=42193310&amp;VALUEID=01251&amp;SDATE=2011&amp;PERIODTYPE=ANN_STD&amp;SCFT=3&amp;window=popup_no_bar&amp;width=385&amp;height=120&amp;START_MAXIMIZED=FALSE&amp;creator=factset&amp;display_string=Audit"}</definedName>
    <definedName name="_2296__FDSAUDITLINK__" localSheetId="0"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localSheetId="1"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7__FDSAUDITLINK__" localSheetId="0"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localSheetId="1"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8__FDSAUDITLINK__" localSheetId="0"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localSheetId="1"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9__FDSAUDITLINK__" localSheetId="0"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localSheetId="1"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hidden="1">{"fdsup://Directions/FactSet Auditing Viewer?action=AUDIT_VALUE&amp;DB=129&amp;ID1=42193310&amp;VALUEID=01001&amp;SDATE=2011&amp;PERIODTYPE=ANN_STD&amp;SCFT=3&amp;window=popup_no_bar&amp;width=385&amp;height=120&amp;START_MAXIMIZED=FALSE&amp;creator=factset&amp;display_string=Audit"}</definedName>
    <definedName name="_23__123Graph_ACHART_3" hidden="1">#REF!</definedName>
    <definedName name="_23__123Graph_ACHART_6" hidden="1">#REF!</definedName>
    <definedName name="_2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30__123Graph_XCHART_19" hidden="1">#REF!</definedName>
    <definedName name="_230__FDSAUDITLINK__" localSheetId="0"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localSheetId="1"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hidden="1">{"fdsup://Directions/FactSet Auditing Viewer?action=AUDIT_VALUE&amp;DB=129&amp;ID1=454721&amp;VALUEID=01001&amp;SDATE=200803&amp;PERIODTYPE=QTR_STD&amp;window=popup_no_bar&amp;width=385&amp;height=120&amp;START_MAXIMIZED=FALSE&amp;creator=factset&amp;display_string=Audit"}</definedName>
    <definedName name="_2300__FDSAUDITLINK__" localSheetId="0"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localSheetId="1"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hidden="1">{"fdsup://Directions/FactSet Auditing Viewer?action=AUDIT_VALUE&amp;DB=129&amp;ID1=03232P40&amp;VALUEID=01251&amp;SDATE=2010&amp;PERIODTYPE=ANN_STD&amp;SCFT=3&amp;window=popup_no_bar&amp;width=385&amp;height=120&amp;START_MAXIMIZED=FALSE&amp;creator=factset&amp;display_string=Audit"}</definedName>
    <definedName name="_2301__FDSAUDITLINK__" localSheetId="0"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localSheetId="1"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hidden="1">{"fdsup://Directions/FactSet Auditing Viewer?action=AUDIT_VALUE&amp;DB=129&amp;ID1=604199&amp;VALUEID=P05202&amp;SDATE=2012&amp;PERIODTYPE=ANN_STD&amp;SCFT=3&amp;window=popup_no_bar&amp;width=385&amp;height=120&amp;START_MAXIMIZED=FALSE&amp;creator=factset&amp;display_string=Audit"}</definedName>
    <definedName name="_2302__FDSAUDITLINK__" localSheetId="0"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localSheetId="1"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3__FDSAUDITLINK__" localSheetId="0"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localSheetId="1"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hidden="1">{"fdsup://Directions/FactSet Auditing Viewer?action=AUDIT_VALUE&amp;DB=129&amp;ID1=604199&amp;VALUEID=01401&amp;SDATE=2012&amp;PERIODTYPE=ANN_STD&amp;SCFT=3&amp;window=popup_no_bar&amp;width=385&amp;height=120&amp;START_MAXIMIZED=FALSE&amp;creator=factset&amp;display_string=Audit"}</definedName>
    <definedName name="_2304__FDSAUDITLINK__" localSheetId="0"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localSheetId="1"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hidden="1">{"fdsup://Directions/FactSet Auditing Viewer?action=AUDIT_VALUE&amp;DB=129&amp;ID1=03232P40&amp;VALUEID=01001&amp;SDATE=2010&amp;PERIODTYPE=ANN_STD&amp;SCFT=3&amp;window=popup_no_bar&amp;width=385&amp;height=120&amp;START_MAXIMIZED=FALSE&amp;creator=factset&amp;display_string=Audit"}</definedName>
    <definedName name="_2305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2306__FDSAUDITLINK__" localSheetId="0"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localSheetId="1"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7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2308__FDSAUDITLINK__" localSheetId="0"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localSheetId="1"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9__FDSAUDITLINK__" localSheetId="0"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localSheetId="1"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hidden="1">{"fdsup://Directions/FactSet Auditing Viewer?action=AUDIT_VALUE&amp;DB=129&amp;ID1=03232P40&amp;VALUEID=01001&amp;SDATE=2011&amp;PERIODTYPE=ANN_STD&amp;SCFT=3&amp;window=popup_no_bar&amp;width=385&amp;height=120&amp;START_MAXIMIZED=FALSE&amp;creator=factset&amp;display_string=Audit"}</definedName>
    <definedName name="_231__123Graph_XCHART_2" hidden="1">#REF!</definedName>
    <definedName name="_231__FDSAUDITLINK__" localSheetId="0"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localSheetId="1"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hidden="1">{"fdsup://Directions/FactSet Auditing Viewer?action=AUDIT_VALUE&amp;DB=129&amp;ID1=454721&amp;VALUEID=01001&amp;SDATE=200802&amp;PERIODTYPE=QTR_STD&amp;window=popup_no_bar&amp;width=385&amp;height=120&amp;START_MAXIMIZED=FALSE&amp;creator=factset&amp;display_string=Audit"}</definedName>
    <definedName name="_2310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2311__FDSAUDITLINK__" localSheetId="0"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localSheetId="1"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2__FDSAUDITLINK__" localSheetId="0"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localSheetId="1"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3__FDSAUDITLINK__" localSheetId="0"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localSheetId="1"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2315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2316__FDSAUDITLINK__" localSheetId="0"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localSheetId="1"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7__FDSAUDITLINK__" localSheetId="0"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localSheetId="1"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8__FDSAUDITLINK__" localSheetId="0"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localSheetId="1"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9__FDSAUDITLINK__" localSheetId="0"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localSheetId="1"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hidden="1">{"fdsup://Directions/FactSet Auditing Viewer?action=AUDIT_VALUE&amp;DB=129&amp;ID1=B013SS&amp;VALUEID=01001&amp;SDATE=2011&amp;PERIODTYPE=ANN_STD&amp;SCFT=3&amp;window=popup_no_bar&amp;width=385&amp;height=120&amp;START_MAXIMIZED=FALSE&amp;creator=factset&amp;display_string=Audit"}</definedName>
    <definedName name="_232__123Graph_XCHART_20" hidden="1">#REF!</definedName>
    <definedName name="_232__FDSAUDITLINK__" localSheetId="0"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localSheetId="1"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hidden="1">{"fdsup://Directions/FactSet Auditing Viewer?action=AUDIT_VALUE&amp;DB=129&amp;ID1=454721&amp;VALUEID=01001&amp;SDATE=200801&amp;PERIODTYPE=QTR_STD&amp;window=popup_no_bar&amp;width=385&amp;height=120&amp;START_MAXIMIZED=FALSE&amp;creator=factset&amp;display_string=Audit"}</definedName>
    <definedName name="_2320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2321__FDSAUDITLINK__" localSheetId="0"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localSheetId="1"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2__FDSAUDITLINK__" localSheetId="0"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localSheetId="1"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3__FDSAUDITLINK__" localSheetId="0"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localSheetId="1"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4__FDSAUDITLINK__" localSheetId="0"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localSheetId="1"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hidden="1">{"fdsup://Directions/FactSet Auditing Viewer?action=AUDIT_VALUE&amp;DB=129&amp;ID1=627358&amp;VALUEID=01001&amp;SDATE=2010&amp;PERIODTYPE=ANN_STD&amp;SCFT=3&amp;window=popup_no_bar&amp;width=385&amp;height=120&amp;START_MAXIMIZED=FALSE&amp;creator=factset&amp;display_string=Audit"}</definedName>
    <definedName name="_232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2326__FDSAUDITLINK__" localSheetId="0"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localSheetId="1"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7__FDSAUDITLINK__" localSheetId="0"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localSheetId="1"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8__FDSAUDITLINK__" localSheetId="0"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localSheetId="1"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9__FDSAUDITLINK__" localSheetId="0"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localSheetId="1"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hidden="1">{"fdsup://Directions/FactSet Auditing Viewer?action=AUDIT_VALUE&amp;DB=129&amp;ID1=627358&amp;VALUEID=01001&amp;SDATE=2011&amp;PERIODTYPE=ANN_STD&amp;SCFT=3&amp;window=popup_no_bar&amp;width=385&amp;height=120&amp;START_MAXIMIZED=FALSE&amp;creator=factset&amp;display_string=Audit"}</definedName>
    <definedName name="_233__123Graph_XCHART_22" hidden="1">#REF!</definedName>
    <definedName name="_233__FDSAUDITLINK__" localSheetId="0"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localSheetId="1"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hidden="1">{"fdsup://Directions/FactSet Auditing Viewer?action=AUDIT_VALUE&amp;DB=129&amp;ID1=454721&amp;VALUEID=01001&amp;SDATE=200704&amp;PERIODTYPE=QTR_STD&amp;window=popup_no_bar&amp;width=385&amp;height=120&amp;START_MAXIMIZED=FALSE&amp;creator=factset&amp;display_string=Audit"}</definedName>
    <definedName name="_2330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2331__FDSAUDITLINK__" localSheetId="0"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localSheetId="1"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2__FDSAUDITLINK__" localSheetId="0"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localSheetId="1"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3__FDSAUDITLINK__" localSheetId="0"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localSheetId="1"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4__FDSAUDITLINK__" localSheetId="0"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localSheetId="1"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hidden="1">{"fdsup://Directions/FactSet Auditing Viewer?action=AUDIT_VALUE&amp;DB=129&amp;ID1=649358&amp;VALUEID=01001&amp;SDATE=2010&amp;PERIODTYPE=ANN_STD&amp;SCFT=3&amp;window=popup_no_bar&amp;width=385&amp;height=120&amp;START_MAXIMIZED=FALSE&amp;creator=factset&amp;display_string=Audit"}</definedName>
    <definedName name="_2335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2336__FDSAUDITLINK__" localSheetId="0"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localSheetId="1"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7__FDSAUDITLINK__" localSheetId="0"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localSheetId="1"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8__FDSAUDITLINK__" localSheetId="0"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localSheetId="1"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9__FDSAUDITLINK__" localSheetId="0"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localSheetId="1"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hidden="1">{"fdsup://Directions/FactSet Auditing Viewer?action=AUDIT_VALUE&amp;DB=129&amp;ID1=649358&amp;VALUEID=01001&amp;SDATE=2011&amp;PERIODTYPE=ANN_STD&amp;SCFT=3&amp;window=popup_no_bar&amp;width=385&amp;height=120&amp;START_MAXIMIZED=FALSE&amp;creator=factset&amp;display_string=Audit"}</definedName>
    <definedName name="_234__123Graph_XCHART_23" hidden="1">#REF!</definedName>
    <definedName name="_234__FDSAUDITLINK__" localSheetId="0"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localSheetId="1"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hidden="1">{"fdsup://Directions/FactSet Auditing Viewer?action=AUDIT_VALUE&amp;DB=129&amp;ID1=454721&amp;VALUEID=01001&amp;SDATE=200703&amp;PERIODTYPE=QTR_STD&amp;window=popup_no_bar&amp;width=385&amp;height=120&amp;START_MAXIMIZED=FALSE&amp;creator=factset&amp;display_string=Audit"}</definedName>
    <definedName name="_2340__FDSAUDITLINK__" localSheetId="0"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localSheetId="1"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hidden="1">{"fdsup://Directions/FactSet Auditing Viewer?action=AUDIT_VALUE&amp;DB=129&amp;ID1=663642&amp;VALUEID=01251&amp;SDATE=2010&amp;PERIODTYPE=ANN_STD&amp;SCFT=3&amp;window=popup_no_bar&amp;width=385&amp;height=120&amp;START_MAXIMIZED=FALSE&amp;creator=factset&amp;display_string=Audit"}</definedName>
    <definedName name="_2341__FDSAUDITLINK__" localSheetId="0"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localSheetId="1"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2__FDSAUDITLINK__" localSheetId="0"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localSheetId="1"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3__FDSAUDITLINK__" localSheetId="0"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localSheetId="1"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4__FDSAUDITLINK__" localSheetId="0"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localSheetId="1"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hidden="1">{"fdsup://Directions/FactSet Auditing Viewer?action=AUDIT_VALUE&amp;DB=129&amp;ID1=663642&amp;VALUEID=01001&amp;SDATE=2010&amp;PERIODTYPE=ANN_STD&amp;SCFT=3&amp;window=popup_no_bar&amp;width=385&amp;height=120&amp;START_MAXIMIZED=FALSE&amp;creator=factset&amp;display_string=Audit"}</definedName>
    <definedName name="_2345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2346__FDSAUDITLINK__" localSheetId="0"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localSheetId="1"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7__FDSAUDITLINK__" localSheetId="0"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localSheetId="1"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8__FDSAUDITLINK__" localSheetId="0"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localSheetId="1"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9__FDSAUDITLINK__" localSheetId="0"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localSheetId="1"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hidden="1">{"fdsup://Directions/FactSet Auditing Viewer?action=AUDIT_VALUE&amp;DB=129&amp;ID1=663642&amp;VALUEID=01001&amp;SDATE=2011&amp;PERIODTYPE=ANN_STD&amp;SCFT=3&amp;window=popup_no_bar&amp;width=385&amp;height=120&amp;START_MAXIMIZED=FALSE&amp;creator=factset&amp;display_string=Audit"}</definedName>
    <definedName name="_235__123Graph_XCHART_24" hidden="1">#REF!</definedName>
    <definedName name="_235__FDSAUDITLINK__" localSheetId="0"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localSheetId="1"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hidden="1">{"fdsup://Directions/FactSet Auditing Viewer?action=AUDIT_VALUE&amp;DB=129&amp;ID1=454721&amp;VALUEID=01001&amp;SDATE=200702&amp;PERIODTYPE=QTR_STD&amp;window=popup_no_bar&amp;width=385&amp;height=120&amp;START_MAXIMIZED=FALSE&amp;creator=factset&amp;display_string=Audit"}</definedName>
    <definedName name="_2350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2351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2352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2353__FDSAUDITLINK__" localSheetId="0"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localSheetId="1"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4__FDSAUDITLINK__" localSheetId="0"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localSheetId="1"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5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2356__FDSAUDITLINK__" localSheetId="0"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localSheetId="1"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7__FDSAUDITLINK__" localSheetId="0"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localSheetId="1"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8__FDSAUDITLINK__" localSheetId="0"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localSheetId="1"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9__FDSAUDITLINK__" localSheetId="0"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localSheetId="1"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hidden="1">{"fdsup://Directions/FactSet Auditing Viewer?action=AUDIT_VALUE&amp;DB=129&amp;ID1=B1XC09&amp;VALUEID=01001&amp;SDATE=2011&amp;PERIODTYPE=ANN_STD&amp;SCFT=3&amp;window=popup_no_bar&amp;width=385&amp;height=120&amp;START_MAXIMIZED=FALSE&amp;creator=factset&amp;display_string=Audit"}</definedName>
    <definedName name="_236__123Graph_XCHART_25" hidden="1">#REF!</definedName>
    <definedName name="_236__FDSAUDITLINK__" localSheetId="0"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localSheetId="1"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hidden="1">{"fdsup://Directions/FactSet Auditing Viewer?action=AUDIT_VALUE&amp;DB=129&amp;ID1=454721&amp;VALUEID=01001&amp;SDATE=200701&amp;PERIODTYPE=QTR_STD&amp;window=popup_no_bar&amp;width=385&amp;height=120&amp;START_MAXIMIZED=FALSE&amp;creator=factset&amp;display_string=Audit"}</definedName>
    <definedName name="_2360__FDSAUDITLINK__" localSheetId="0"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localSheetId="1"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hidden="1">{"fdsup://Directions/FactSet Auditing Viewer?action=AUDIT_VALUE&amp;DB=129&amp;ID1=B403QG&amp;VALUEID=01251&amp;SDATE=2010&amp;PERIODTYPE=ANN_STD&amp;SCFT=3&amp;window=popup_no_bar&amp;width=385&amp;height=120&amp;START_MAXIMIZED=FALSE&amp;creator=factset&amp;display_string=Audit"}</definedName>
    <definedName name="_2361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2362__FDSAUDITLINK__" localSheetId="0"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localSheetId="1"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3__FDSAUDITLINK__" localSheetId="0"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localSheetId="1"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4__FDSAUDITLINK__" localSheetId="0"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localSheetId="1"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5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2366__FDSAUDITLINK__" localSheetId="0"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localSheetId="1"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7__FDSAUDITLINK__" localSheetId="0"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localSheetId="1"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8__FDSAUDITLINK__" localSheetId="0"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localSheetId="1"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9__FDSAUDITLINK__" localSheetId="0"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localSheetId="1"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hidden="1">{"fdsup://Directions/FactSet Auditing Viewer?action=AUDIT_VALUE&amp;DB=129&amp;ID1=B403QG&amp;VALUEID=01001&amp;SDATE=2011&amp;PERIODTYPE=ANN_STD&amp;SCFT=3&amp;window=popup_no_bar&amp;width=385&amp;height=120&amp;START_MAXIMIZED=FALSE&amp;creator=factset&amp;display_string=Audit"}</definedName>
    <definedName name="_237__123Graph_XCHART_26" hidden="1">#REF!</definedName>
    <definedName name="_237__FDSAUDITLINK__" localSheetId="0"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localSheetId="1"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hidden="1">{"fdsup://Directions/FactSet Auditing Viewer?action=AUDIT_VALUE&amp;DB=129&amp;ID1=464731&amp;VALUEID=01001&amp;SDATE=200903&amp;PERIODTYPE=QTR_STD&amp;window=popup_no_bar&amp;width=385&amp;height=120&amp;START_MAXIMIZED=FALSE&amp;creator=factset&amp;display_string=Audit"}</definedName>
    <definedName name="_2370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2371__FDSAUDITLINK__" localSheetId="0"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localSheetId="1"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hidden="1">{"fdsup://Directions/FactSet Auditing Viewer?action=AUDIT_VALUE&amp;DB=129&amp;ID1=B0H3TD&amp;VALUEID=01251&amp;SDATE=2011&amp;PERIODTYPE=ANN_STD&amp;SCFT=3&amp;window=popup_no_bar&amp;width=385&amp;height=120&amp;START_MAXIMIZED=FALSE&amp;creator=factset&amp;display_string=Audit"}</definedName>
    <definedName name="_2372__FDSAUDITLINK__" localSheetId="0"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localSheetId="1"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3__FDSAUDITLINK__" localSheetId="0"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localSheetId="1"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4__FDSAUDITLINK__" localSheetId="0"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localSheetId="1"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hidden="1">{"fdsup://Directions/FactSet Auditing Viewer?action=AUDIT_VALUE&amp;DB=129&amp;ID1=627358&amp;VALUEID=04831&amp;SDATE=2011&amp;PERIODTYPE=ANN_STD&amp;SCFT=3&amp;window=popup_no_bar&amp;width=385&amp;height=120&amp;START_MAXIMIZED=FALSE&amp;creator=factset&amp;display_string=Audit"}</definedName>
    <definedName name="_2375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2376__FDSAUDITLINK__" localSheetId="0"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localSheetId="1"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7__FDSAUDITLINK__" localSheetId="0"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localSheetId="1"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8__FDSAUDITLINK__" localSheetId="0"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localSheetId="1"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9__FDSAUDITLINK__" localSheetId="0"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localSheetId="1"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hidden="1">{"fdsup://Directions/FactSet Auditing Viewer?action=AUDIT_VALUE&amp;DB=129&amp;ID1=B0H3TD&amp;VALUEID=01001&amp;SDATE=2011&amp;PERIODTYPE=ANN_STD&amp;SCFT=3&amp;window=popup_no_bar&amp;width=385&amp;height=120&amp;START_MAXIMIZED=FALSE&amp;creator=factset&amp;display_string=Audit"}</definedName>
    <definedName name="_238__123Graph_XCHART_27" hidden="1">#REF!</definedName>
    <definedName name="_238__FDSAUDITLINK__" localSheetId="0"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localSheetId="1"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hidden="1">{"fdsup://Directions/FactSet Auditing Viewer?action=AUDIT_VALUE&amp;DB=129&amp;ID1=464731&amp;VALUEID=01001&amp;SDATE=200902&amp;PERIODTYPE=QTR_STD&amp;window=popup_no_bar&amp;width=385&amp;height=120&amp;START_MAXIMIZED=FALSE&amp;creator=factset&amp;display_string=Audit"}</definedName>
    <definedName name="_2380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2381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2382__FDSAUDITLINK__" localSheetId="0"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localSheetId="1"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3__FDSAUDITLINK__" localSheetId="0"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localSheetId="1"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4__FDSAUDITLINK__" localSheetId="0"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localSheetId="1"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5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2386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2387__FDSAUDITLINK__" localSheetId="0"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localSheetId="1"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8__FDSAUDITLINK__" localSheetId="0"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localSheetId="1"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9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239__123Graph_XCHART_28" hidden="1">#REF!</definedName>
    <definedName name="_239__FDSAUDITLINK__" localSheetId="0"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localSheetId="1"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hidden="1">{"fdsup://Directions/FactSet Auditing Viewer?action=AUDIT_VALUE&amp;DB=129&amp;ID1=464731&amp;VALUEID=01001&amp;SDATE=200901&amp;PERIODTYPE=QTR_STD&amp;window=popup_no_bar&amp;width=385&amp;height=120&amp;START_MAXIMIZED=FALSE&amp;creator=factset&amp;display_string=Audit"}</definedName>
    <definedName name="_2390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2391__FDSAUDITLINK__" localSheetId="0"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localSheetId="1"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hidden="1">{"fdsup://Directions/FactSet Auditing Viewer?action=AUDIT_VALUE&amp;DB=129&amp;ID1=B1VP8S&amp;VALUEID=01251&amp;SDATE=2011&amp;PERIODTYPE=ANN_STD&amp;SCFT=3&amp;window=popup_no_bar&amp;width=385&amp;height=120&amp;START_MAXIMIZED=FALSE&amp;creator=factset&amp;display_string=Audit"}</definedName>
    <definedName name="_2392__FDSAUDITLINK__" localSheetId="0"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localSheetId="1"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3__FDSAUDITLINK__" localSheetId="0"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localSheetId="1"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4__FDSAUDITLINK__" localSheetId="0"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localSheetId="1"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hidden="1">{"fdsup://Directions/FactSet Auditing Viewer?action=AUDIT_VALUE&amp;DB=129&amp;ID1=B1VP8S&amp;VALUEID=01250&amp;SDATE=2010&amp;PERIODTYPE=ANN_STD&amp;SCFT=3&amp;window=popup_no_bar&amp;width=385&amp;height=120&amp;START_MAXIMIZED=FALSE&amp;creator=factset&amp;display_string=Audit"}</definedName>
    <definedName name="_2395__FDSAUDITLINK__" localSheetId="0"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localSheetId="1"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hidden="1">{"fdsup://Directions/FactSet Auditing Viewer?action=AUDIT_VALUE&amp;DB=129&amp;ID1=B1VP8S&amp;VALUEID=01001&amp;SDATE=2010&amp;PERIODTYPE=ANN_STD&amp;SCFT=3&amp;window=popup_no_bar&amp;width=385&amp;height=120&amp;START_MAXIMIZED=FALSE&amp;creator=factset&amp;display_string=Audit"}</definedName>
    <definedName name="_2396__FDSAUDITLINK__" localSheetId="0"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localSheetId="1"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7__FDSAUDITLINK__" localSheetId="0"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localSheetId="1"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8__FDSAUDITLINK__" localSheetId="0"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localSheetId="1"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9__FDSAUDITLINK__" localSheetId="0"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localSheetId="1"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hidden="1">{"fdsup://Directions/FactSet Auditing Viewer?action=AUDIT_VALUE&amp;DB=129&amp;ID1=B1VP8S&amp;VALUEID=01201&amp;SDATE=2011&amp;PERIODTYPE=ANN_STD&amp;SCFT=3&amp;window=popup_no_bar&amp;width=385&amp;height=120&amp;START_MAXIMIZED=FALSE&amp;creator=factset&amp;display_string=Audit"}</definedName>
    <definedName name="_24__123Graph_ACHART_30" hidden="1">#REF!</definedName>
    <definedName name="_24__123Graph_ACHART_7" hidden="1">#REF!</definedName>
    <definedName name="_24__123Graph_DCHART_3" hidden="1">#REF!</definedName>
    <definedName name="_2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40__123Graph_XCHART_29" hidden="1">#REF!</definedName>
    <definedName name="_240__FDSAUDITLINK__" localSheetId="0"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localSheetId="1"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hidden="1">{"fdsup://Directions/FactSet Auditing Viewer?action=AUDIT_VALUE&amp;DB=129&amp;ID1=408489&amp;VALUEID=01001&amp;SDATE=200903&amp;PERIODTYPE=QTR_STD&amp;window=popup_no_bar&amp;width=385&amp;height=120&amp;START_MAXIMIZED=FALSE&amp;creator=factset&amp;display_string=Audit"}</definedName>
    <definedName name="_2400__FDSAUDITLINK__" localSheetId="0"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localSheetId="1"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hidden="1">{"fdsup://Directions/FactSet Auditing Viewer?action=AUDIT_VALUE&amp;DB=129&amp;ID1=B1VP8S&amp;VALUEID=01001&amp;SDATE=2011&amp;PERIODTYPE=ANN_STD&amp;SCFT=3&amp;window=popup_no_bar&amp;width=385&amp;height=120&amp;START_MAXIMIZED=FALSE&amp;creator=factset&amp;display_string=Audit"}</definedName>
    <definedName name="_2401__FDSAUDITLINK__" localSheetId="0"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localSheetId="1"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hidden="1">{"fdsup://Directions/FactSet Auditing Viewer?action=AUDIT_VALUE&amp;DB=129&amp;ID1=88033G10&amp;VALUEID=18140&amp;SDATE=2010&amp;PERIODTYPE=ANN_STD&amp;SCFT=3&amp;window=popup_no_bar&amp;width=385&amp;height=120&amp;START_MAXIMIZED=FALSE&amp;creator=factset&amp;display_string=Audit"}</definedName>
    <definedName name="_240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2403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240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2405__FDSAUDITLINK__" localSheetId="0"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localSheetId="1"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6__FDSAUDITLINK__" localSheetId="0"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localSheetId="1"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7__FDSAUDITLINK__" localSheetId="0"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localSheetId="1"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hidden="1">{"fdsup://Directions/FactSet Auditing Viewer?action=AUDIT_VALUE&amp;DB=129&amp;ID1=88033G10&amp;VALUEID=18140&amp;SDATE=2011&amp;PERIODTYPE=ANN_STD&amp;SCFT=3&amp;window=popup_no_bar&amp;width=385&amp;height=120&amp;START_MAXIMIZED=FALSE&amp;creator=factset&amp;display_string=Audit"}</definedName>
    <definedName name="_2408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2409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241__123Graph_XCHART_3" hidden="1">#REF!</definedName>
    <definedName name="_241__FDSAUDITLINK__" localSheetId="0"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localSheetId="1"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hidden="1">{"fdsup://Directions/FactSet Auditing Viewer?action=AUDIT_VALUE&amp;DB=129&amp;ID1=408489&amp;VALUEID=01001&amp;SDATE=200901&amp;PERIODTYPE=QTR_STD&amp;window=popup_no_bar&amp;width=385&amp;height=120&amp;START_MAXIMIZED=FALSE&amp;creator=factset&amp;display_string=Audit"}</definedName>
    <definedName name="_2410__FDSAUDITLINK__" localSheetId="0"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localSheetId="1"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hidden="1">{"fdsup://Directions/FactSet Auditing Viewer?action=AUDIT_VALUE&amp;DB=129&amp;ID1=88033G10&amp;VALUEID=01401&amp;SDATE=2011&amp;PERIODTYPE=ANN_STD&amp;SCFT=3&amp;window=popup_no_bar&amp;width=385&amp;height=120&amp;START_MAXIMIZED=FALSE&amp;creator=factset&amp;display_string=Audit"}</definedName>
    <definedName name="_2411__FDSAUDITLINK__" localSheetId="0"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localSheetId="1"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2__FDSAUDITLINK__" localSheetId="0"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localSheetId="1"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3__FDSAUDITLINK__" localSheetId="0"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localSheetId="1"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hidden="1">{"fdsup://Directions/FactSet Auditing Viewer?action=AUDIT_VALUE&amp;DB=129&amp;ID1=53219L10&amp;VALUEID=18140&amp;SDATE=2010&amp;PERIODTYPE=ANN_STD&amp;SCFT=3&amp;window=popup_no_bar&amp;width=385&amp;height=120&amp;START_MAXIMIZED=FALSE&amp;creator=factset&amp;display_string=Audit"}</definedName>
    <definedName name="_2414__FDSAUDITLINK__" localSheetId="0"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localSheetId="1"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hidden="1">{"fdsup://Directions/FactSet Auditing Viewer?action=AUDIT_VALUE&amp;DB=129&amp;ID1=53219L10&amp;VALUEID=04831&amp;SDATE=2010&amp;PERIODTYPE=ANN_STD&amp;SCFT=3&amp;window=popup_no_bar&amp;width=385&amp;height=120&amp;START_MAXIMIZED=FALSE&amp;creator=factset&amp;display_string=Audit"}</definedName>
    <definedName name="_24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2416__FDSAUDITLINK__" localSheetId="0"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localSheetId="1"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hidden="1">{"fdsup://Directions/FactSet Auditing Viewer?action=AUDIT_VALUE&amp;DB=129&amp;ID1=53219L10&amp;VALUEID=01401&amp;SDATE=2010&amp;PERIODTYPE=ANN_STD&amp;SCFT=3&amp;window=popup_no_bar&amp;width=385&amp;height=120&amp;START_MAXIMIZED=FALSE&amp;creator=factset&amp;display_string=Audit"}</definedName>
    <definedName name="_2417__FDSAUDITLINK__" localSheetId="0"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localSheetId="1"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8__FDSAUDITLINK__" localSheetId="0"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localSheetId="1"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9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242__123Graph_XCHART_30" hidden="1">#REF!</definedName>
    <definedName name="_242__FDSAUDITLINK__" localSheetId="0"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localSheetId="1"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hidden="1">{"fdsup://Directions/FactSet Auditing Viewer?action=AUDIT_VALUE&amp;DB=129&amp;ID1=596464&amp;VALUEID=01001&amp;SDATE=200904&amp;PERIODTYPE=QTR_STD&amp;window=popup_no_bar&amp;width=385&amp;height=120&amp;START_MAXIMIZED=FALSE&amp;creator=factset&amp;display_string=Audit"}</definedName>
    <definedName name="_2420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2421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2422__FDSAUDITLINK__" localSheetId="0"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localSheetId="1"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hidden="1">{"fdsup://Directions/FactSet Auditing Viewer?action=AUDIT_VALUE&amp;DB=129&amp;ID1=53219L10&amp;VALUEID=01401&amp;SDATE=2011&amp;PERIODTYPE=ANN_STD&amp;SCFT=3&amp;window=popup_no_bar&amp;width=385&amp;height=120&amp;START_MAXIMIZED=FALSE&amp;creator=factset&amp;display_string=Audit"}</definedName>
    <definedName name="_2423__FDSAUDITLINK__" localSheetId="0"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localSheetId="1"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4__FDSAUDITLINK__" localSheetId="0"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localSheetId="1"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5__FDSAUDITLINK__" localSheetId="0"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localSheetId="1"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hidden="1">{"fdsup://Directions/FactSet Auditing Viewer?action=AUDIT_VALUE&amp;DB=129&amp;ID1=49458010&amp;VALUEID=18140&amp;SDATE=2010&amp;PERIODTYPE=ANN_STD&amp;SCFT=3&amp;window=popup_no_bar&amp;width=385&amp;height=120&amp;START_MAXIMIZED=FALSE&amp;creator=factset&amp;display_string=Audit"}</definedName>
    <definedName name="_2426__FDSAUDITLINK__" localSheetId="0"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localSheetId="1"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hidden="1">{"fdsup://Directions/FactSet Auditing Viewer?action=AUDIT_VALUE&amp;DB=129&amp;ID1=49458010&amp;VALUEID=04831&amp;SDATE=2010&amp;PERIODTYPE=ANN_STD&amp;SCFT=3&amp;window=popup_no_bar&amp;width=385&amp;height=120&amp;START_MAXIMIZED=FALSE&amp;creator=factset&amp;display_string=Audit"}</definedName>
    <definedName name="_2427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2428__FDSAUDITLINK__" localSheetId="0"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localSheetId="1"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hidden="1">{"fdsup://Directions/FactSet Auditing Viewer?action=AUDIT_VALUE&amp;DB=129&amp;ID1=49458010&amp;VALUEID=01401&amp;SDATE=2010&amp;PERIODTYPE=ANN_STD&amp;SCFT=3&amp;window=popup_no_bar&amp;width=385&amp;height=120&amp;START_MAXIMIZED=FALSE&amp;creator=factset&amp;display_string=Audit"}</definedName>
    <definedName name="_2429__FDSAUDITLINK__" localSheetId="0"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localSheetId="1"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3__123Graph_XCHART_31" hidden="1">#REF!</definedName>
    <definedName name="_243__FDSAUDITLINK__" localSheetId="0"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localSheetId="1"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hidden="1">{"fdsup://Directions/FactSet Auditing Viewer?action=AUDIT_VALUE&amp;DB=129&amp;ID1=596464&amp;VALUEID=01001&amp;SDATE=200903&amp;PERIODTYPE=QTR_STD&amp;window=popup_no_bar&amp;width=385&amp;height=120&amp;START_MAXIMIZED=FALSE&amp;creator=factset&amp;display_string=Audit"}</definedName>
    <definedName name="_2430__FDSAUDITLINK__" localSheetId="0"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localSheetId="1"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1__FDSAUDITLINK__" localSheetId="0"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localSheetId="1"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hidden="1">{"fdsup://Directions/FactSet Auditing Viewer?action=AUDIT_VALUE&amp;DB=129&amp;ID1=49458010&amp;VALUEID=18140&amp;SDATE=2011&amp;PERIODTYPE=ANN_STD&amp;SCFT=3&amp;window=popup_no_bar&amp;width=385&amp;height=120&amp;START_MAXIMIZED=FALSE&amp;creator=factset&amp;display_string=Audit"}</definedName>
    <definedName name="_2432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2433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2434__FDSAUDITLINK__" localSheetId="0"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localSheetId="1"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hidden="1">{"fdsup://Directions/FactSet Auditing Viewer?action=AUDIT_VALUE&amp;DB=129&amp;ID1=49458010&amp;VALUEID=01401&amp;SDATE=2011&amp;PERIODTYPE=ANN_STD&amp;SCFT=3&amp;window=popup_no_bar&amp;width=385&amp;height=120&amp;START_MAXIMIZED=FALSE&amp;creator=factset&amp;display_string=Audit"}</definedName>
    <definedName name="_2435__FDSAUDITLINK__" localSheetId="0"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localSheetId="1"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6__FDSAUDITLINK__" localSheetId="0"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localSheetId="1"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7__FDSAUDITLINK__" localSheetId="0"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localSheetId="1"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hidden="1">{"fdsup://Directions/FactSet Auditing Viewer?action=AUDIT_VALUE&amp;DB=129&amp;ID1=681114&amp;VALUEID=18140&amp;SDATE=2008&amp;PERIODTYPE=ANN_STD&amp;SCFT=3&amp;window=popup_no_bar&amp;width=385&amp;height=120&amp;START_MAXIMIZED=FALSE&amp;creator=factset&amp;display_string=Audit"}</definedName>
    <definedName name="_2438__FDSAUDITLINK__" localSheetId="0"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localSheetId="1"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hidden="1">{"fdsup://Directions/FactSet Auditing Viewer?action=AUDIT_VALUE&amp;DB=129&amp;ID1=681114&amp;VALUEID=04831&amp;SDATE=2008&amp;PERIODTYPE=ANN_STD&amp;SCFT=3&amp;window=popup_no_bar&amp;width=385&amp;height=120&amp;START_MAXIMIZED=FALSE&amp;creator=factset&amp;display_string=Audit"}</definedName>
    <definedName name="_2439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244__123Graph_XCHART_33" hidden="1">#REF!</definedName>
    <definedName name="_244__FDSAUDITLINK__" localSheetId="0"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localSheetId="1"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hidden="1">{"fdsup://Directions/FactSet Auditing Viewer?action=AUDIT_VALUE&amp;DB=129&amp;ID1=596464&amp;VALUEID=01001&amp;SDATE=200902&amp;PERIODTYPE=QTR_STD&amp;window=popup_no_bar&amp;width=385&amp;height=120&amp;START_MAXIMIZED=FALSE&amp;creator=factset&amp;display_string=Audit"}</definedName>
    <definedName name="_2440__FDSAUDITLINK__" localSheetId="0"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localSheetId="1"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hidden="1">{"fdsup://Directions/FactSet Auditing Viewer?action=AUDIT_VALUE&amp;DB=129&amp;ID1=681114&amp;VALUEID=01401&amp;SDATE=2008&amp;PERIODTYPE=ANN_STD&amp;SCFT=3&amp;window=popup_no_bar&amp;width=385&amp;height=120&amp;START_MAXIMIZED=FALSE&amp;creator=factset&amp;display_string=Audit"}</definedName>
    <definedName name="_2441__FDSAUDITLINK__" localSheetId="0"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localSheetId="1"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hidden="1">{"fdsup://Directions/FactSet Auditing Viewer?action=AUDIT_VALUE&amp;DB=129&amp;ID1=604199&amp;VALUEID=04831&amp;SDATE=2012&amp;PERIODTYPE=ANN_STD&amp;SCFT=3&amp;window=popup_no_bar&amp;width=385&amp;height=120&amp;START_MAXIMIZED=FALSE&amp;creator=factset&amp;display_string=Audit"}</definedName>
    <definedName name="_2442__FDSAUDITLINK__" localSheetId="0"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localSheetId="1"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3__FDSAUDITLINK__" localSheetId="0"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localSheetId="1"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hidden="1">{"fdsup://Directions/FactSet Auditing Viewer?action=AUDIT_VALUE&amp;DB=129&amp;ID1=681114&amp;VALUEID=18140&amp;SDATE=2009&amp;PERIODTYPE=ANN_STD&amp;SCFT=3&amp;window=popup_no_bar&amp;width=385&amp;height=120&amp;START_MAXIMIZED=FALSE&amp;creator=factset&amp;display_string=Audit"}</definedName>
    <definedName name="_2444__FDSAUDITLINK__" localSheetId="0"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localSheetId="1"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hidden="1">{"fdsup://Directions/FactSet Auditing Viewer?action=AUDIT_VALUE&amp;DB=129&amp;ID1=681114&amp;VALUEID=04831&amp;SDATE=2009&amp;PERIODTYPE=ANN_STD&amp;SCFT=3&amp;window=popup_no_bar&amp;width=385&amp;height=120&amp;START_MAXIMIZED=FALSE&amp;creator=factset&amp;display_string=Audit"}</definedName>
    <definedName name="_2445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2446__FDSAUDITLINK__" localSheetId="0"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localSheetId="1"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hidden="1">{"fdsup://Directions/FactSet Auditing Viewer?action=AUDIT_VALUE&amp;DB=129&amp;ID1=681114&amp;VALUEID=01401&amp;SDATE=2009&amp;PERIODTYPE=ANN_STD&amp;SCFT=3&amp;window=popup_no_bar&amp;width=385&amp;height=120&amp;START_MAXIMIZED=FALSE&amp;creator=factset&amp;display_string=Audit"}</definedName>
    <definedName name="_2447__FDSAUDITLINK__" localSheetId="0"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localSheetId="1"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8__FDSAUDITLINK__" localSheetId="0"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localSheetId="1"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hidden="1">{"fdsup://Directions/FactSet Auditing Viewer?action=AUDIT_VALUE&amp;DB=129&amp;ID1=604199&amp;VALUEID=04831&amp;SDATE=2011&amp;PERIODTYPE=ANN_STD&amp;SCFT=3&amp;window=popup_no_bar&amp;width=385&amp;height=120&amp;START_MAXIMIZED=FALSE&amp;creator=factset&amp;display_string=Audit"}</definedName>
    <definedName name="_2449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245__123Graph_XCHART_34" hidden="1">#REF!</definedName>
    <definedName name="_245__FDSAUDITLINK__" localSheetId="0"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localSheetId="1"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hidden="1">{"fdsup://Directions/FactSet Auditing Viewer?action=AUDIT_VALUE&amp;DB=129&amp;ID1=596464&amp;VALUEID=01001&amp;SDATE=200901&amp;PERIODTYPE=QTR_STD&amp;window=popup_no_bar&amp;width=385&amp;height=120&amp;START_MAXIMIZED=FALSE&amp;creator=factset&amp;display_string=Audit"}</definedName>
    <definedName name="_2450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245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245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2453__FDSAUDITLINK__" localSheetId="0"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localSheetId="1"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4__FDSAUDITLINK__" localSheetId="0"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localSheetId="1"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5__FDSAUDITLINK__" localSheetId="0"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localSheetId="1"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hidden="1">{"fdsup://Directions/FactSet Auditing Viewer?action=AUDIT_VALUE&amp;DB=129&amp;ID1=B0166D&amp;VALUEID=18140&amp;SDATE=2011&amp;PERIODTYPE=ANN_STD&amp;SCFT=3&amp;window=popup_no_bar&amp;width=385&amp;height=120&amp;START_MAXIMIZED=FALSE&amp;creator=factset&amp;display_string=Audit"}</definedName>
    <definedName name="_2456__FDSAUDITLINK__" localSheetId="0"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localSheetId="1"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hidden="1">{"fdsup://Directions/FactSet Auditing Viewer?action=AUDIT_VALUE&amp;DB=129&amp;ID1=B0166D&amp;VALUEID=04831&amp;SDATE=2011&amp;PERIODTYPE=ANN_STD&amp;SCFT=3&amp;window=popup_no_bar&amp;width=385&amp;height=120&amp;START_MAXIMIZED=FALSE&amp;creator=factset&amp;display_string=Audit"}</definedName>
    <definedName name="_2457__FDSAUDITLINK__" localSheetId="0"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localSheetId="1"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hidden="1">{"fdsup://Directions/FactSet Auditing Viewer?action=AUDIT_VALUE&amp;DB=129&amp;ID1=B0166D&amp;VALUEID=P05202&amp;SDATE=2011&amp;PERIODTYPE=ANN_STD&amp;SCFT=3&amp;window=popup_no_bar&amp;width=385&amp;height=120&amp;START_MAXIMIZED=FALSE&amp;creator=factset&amp;display_string=Audit"}</definedName>
    <definedName name="_2458__FDSAUDITLINK__" localSheetId="0"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localSheetId="1"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hidden="1">{"fdsup://Directions/FactSet Auditing Viewer?action=AUDIT_VALUE&amp;DB=129&amp;ID1=B0166D&amp;VALUEID=01401&amp;SDATE=2011&amp;PERIODTYPE=ANN_STD&amp;SCFT=3&amp;window=popup_no_bar&amp;width=385&amp;height=120&amp;START_MAXIMIZED=FALSE&amp;creator=factset&amp;display_string=Audit"}</definedName>
    <definedName name="_2459__FDSAUDITLINK__" localSheetId="0"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localSheetId="1"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6__123Graph_XCHART_35" hidden="1">#REF!</definedName>
    <definedName name="_246__FDSAUDITLINK__" localSheetId="0"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localSheetId="1"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hidden="1">{"fdsup://Directions/FactSet Auditing Viewer?action=AUDIT_VALUE&amp;DB=129&amp;ID1=74157K84&amp;VALUEID=01001&amp;SDATE=200904&amp;PERIODTYPE=QTR_STD&amp;window=popup_no_bar&amp;width=385&amp;height=120&amp;START_MAXIMIZED=FALSE&amp;creator=factset&amp;display_string=Audit"}</definedName>
    <definedName name="_2460__FDSAUDITLINK__" localSheetId="0"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localSheetId="1"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1__FDSAUDITLINK__" localSheetId="0"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localSheetId="1"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hidden="1">{"fdsup://Directions/FactSet Auditing Viewer?action=AUDIT_VALUE&amp;DB=129&amp;ID1=673463&amp;VALUEID=18140&amp;SDATE=2010&amp;PERIODTYPE=ANN_STD&amp;SCFT=3&amp;window=popup_no_bar&amp;width=385&amp;height=120&amp;START_MAXIMIZED=FALSE&amp;creator=factset&amp;display_string=Audit"}</definedName>
    <definedName name="_2462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246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2464__FDSAUDITLINK__" localSheetId="0"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localSheetId="1"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hidden="1">{"fdsup://Directions/FactSet Auditing Viewer?action=AUDIT_VALUE&amp;DB=129&amp;ID1=673463&amp;VALUEID=01401&amp;SDATE=2010&amp;PERIODTYPE=ANN_STD&amp;SCFT=3&amp;window=popup_no_bar&amp;width=385&amp;height=120&amp;START_MAXIMIZED=FALSE&amp;creator=factset&amp;display_string=Audit"}</definedName>
    <definedName name="_2465__FDSAUDITLINK__" localSheetId="0"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localSheetId="1"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6__FDSAUDITLINK__" localSheetId="0"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localSheetId="1"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7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2468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2469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247__123Graph_XCHART_39" hidden="1">#REF!</definedName>
    <definedName name="_247__FDSAUDITLINK__" localSheetId="0"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localSheetId="1"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hidden="1">{"fdsup://Directions/FactSet Auditing Viewer?action=AUDIT_VALUE&amp;DB=129&amp;ID1=74157K84&amp;VALUEID=01001&amp;SDATE=200903&amp;PERIODTYPE=QTR_STD&amp;window=popup_no_bar&amp;width=385&amp;height=120&amp;START_MAXIMIZED=FALSE&amp;creator=factset&amp;display_string=Audit"}</definedName>
    <definedName name="_2470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2471__FDSAUDITLINK__" localSheetId="0"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localSheetId="1"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2__FDSAUDITLINK__" localSheetId="0"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localSheetId="1"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3__FDSAUDITLINK__" localSheetId="0"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localSheetId="1"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4__FDSAUDITLINK__" localSheetId="0"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localSheetId="1"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5__FDSAUDITLINK__" localSheetId="0"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localSheetId="1"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6__FDSAUDITLINK__" localSheetId="0"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localSheetId="1"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7__FDSAUDITLINK__" localSheetId="0"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localSheetId="1"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8__FDSAUDITLINK__" localSheetId="0"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localSheetId="1"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9__FDSAUDITLINK__" localSheetId="0"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localSheetId="1"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8__123Graph_XCHART_4" hidden="1">#REF!</definedName>
    <definedName name="_248__FDSAUDITLINK__" localSheetId="0"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localSheetId="1"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hidden="1">{"fdsup://Directions/FactSet Auditing Viewer?action=AUDIT_VALUE&amp;DB=129&amp;ID1=74157K84&amp;VALUEID=01001&amp;SDATE=200902&amp;PERIODTYPE=QTR_STD&amp;window=popup_no_bar&amp;width=385&amp;height=120&amp;START_MAXIMIZED=FALSE&amp;creator=factset&amp;display_string=Audit"}</definedName>
    <definedName name="_2480__FDSAUDITLINK__" localSheetId="0"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localSheetId="1"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1__FDSAUDITLINK__" localSheetId="0"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localSheetId="1"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2__FDSAUDITLINK__" localSheetId="0"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localSheetId="1"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3__FDSAUDITLINK__" localSheetId="0"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localSheetId="1"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hidden="1">{"fdsup://Directions/FactSet Auditing Viewer?action=AUDIT_VALUE&amp;DB=129&amp;ID1=B0PGJF&amp;VALUEID=18140&amp;SDATE=2010&amp;PERIODTYPE=ANN_STD&amp;SCFT=3&amp;window=popup_no_bar&amp;width=385&amp;height=120&amp;START_MAXIMIZED=FALSE&amp;creator=factset&amp;display_string=Audit"}</definedName>
    <definedName name="_248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248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2486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2487__FDSAUDITLINK__" localSheetId="0"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localSheetId="1"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8__FDSAUDITLINK__" localSheetId="0"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localSheetId="1"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9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249__123Graph_XCHART_41" hidden="1">#REF!</definedName>
    <definedName name="_249__FDSAUDITLINK__" localSheetId="0"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localSheetId="1"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hidden="1">{"fdsup://Directions/FactSet Auditing Viewer?action=AUDIT_VALUE&amp;DB=129&amp;ID1=74157K84&amp;VALUEID=01001&amp;SDATE=200901&amp;PERIODTYPE=QTR_STD&amp;window=popup_no_bar&amp;width=385&amp;height=120&amp;START_MAXIMIZED=FALSE&amp;creator=factset&amp;display_string=Audit"}</definedName>
    <definedName name="_2490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2491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2492__FDSAUDITLINK__" localSheetId="0"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localSheetId="1"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hidden="1">{"fdsup://Directions/FactSet Auditing Viewer?action=AUDIT_VALUE&amp;DB=129&amp;ID1=B0PGJF&amp;VALUEID=01401&amp;SDATE=2011&amp;PERIODTYPE=ANN_STD&amp;SCFT=3&amp;window=popup_no_bar&amp;width=385&amp;height=120&amp;START_MAXIMIZED=FALSE&amp;creator=factset&amp;display_string=Audit"}</definedName>
    <definedName name="_2493__FDSAUDITLINK__" localSheetId="0"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localSheetId="1"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4__FDSAUDITLINK__" localSheetId="0"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localSheetId="1"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5__FDSAUDITLINK__" localSheetId="0"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localSheetId="1"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hidden="1">{"fdsup://Directions/FactSet Auditing Viewer?action=AUDIT_VALUE&amp;DB=129&amp;ID1=B4K90R&amp;VALUEID=18140&amp;SDATE=2010&amp;PERIODTYPE=ANN_STD&amp;SCFT=3&amp;window=popup_no_bar&amp;width=385&amp;height=120&amp;START_MAXIMIZED=FALSE&amp;creator=factset&amp;display_string=Audit"}</definedName>
    <definedName name="_2496__FDSAUDITLINK__" localSheetId="0"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localSheetId="1"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hidden="1">{"fdsup://Directions/FactSet Auditing Viewer?action=AUDIT_VALUE&amp;DB=129&amp;ID1=B4K90R&amp;VALUEID=18140&amp;SDATE=2011&amp;PERIODTYPE=ANN_STD&amp;SCFT=3&amp;window=popup_no_bar&amp;width=385&amp;height=120&amp;START_MAXIMIZED=FALSE&amp;creator=factset&amp;display_string=Audit"}</definedName>
    <definedName name="_2497__FDSAUDITLINK__" localSheetId="0"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localSheetId="1"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hidden="1">{"fdsup://Directions/FactSet Auditing Viewer?action=AUDIT_VALUE&amp;DB=129&amp;ID1=B4K90R&amp;VALUEID=04831&amp;SDATE=2010&amp;PERIODTYPE=ANN_STD&amp;SCFT=3&amp;window=popup_no_bar&amp;width=385&amp;height=120&amp;START_MAXIMIZED=FALSE&amp;creator=factset&amp;display_string=Audit"}</definedName>
    <definedName name="_2498__FDSAUDITLINK__" localSheetId="0"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localSheetId="1"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hidden="1">{"fdsup://Directions/FactSet Auditing Viewer?action=AUDIT_VALUE&amp;DB=129&amp;ID1=B4K90R&amp;VALUEID=01401&amp;SDATE=2010&amp;PERIODTYPE=ANN_STD&amp;SCFT=3&amp;window=popup_no_bar&amp;width=385&amp;height=120&amp;START_MAXIMIZED=FALSE&amp;creator=factset&amp;display_string=Audit"}</definedName>
    <definedName name="_2499__FDSAUDITLINK__" localSheetId="0"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localSheetId="1"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5__123Graph_ACHART_31" hidden="1">#REF!</definedName>
    <definedName name="_25__123Graph_ACHART_8" hidden="1">#REF!</definedName>
    <definedName name="_25__FDSAUDITLINK__" localSheetId="0"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localSheetId="1"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0__123Graph_XCHART_42" hidden="1">#REF!</definedName>
    <definedName name="_250__FDSAUDITLINK__" localSheetId="0"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localSheetId="1"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hidden="1">{"fdsup://Directions/FactSet Auditing Viewer?action=AUDIT_VALUE&amp;DB=129&amp;ID1=58943310&amp;VALUEID=01001&amp;SDATE=201002&amp;PERIODTYPE=QTR_STD&amp;window=popup_no_bar&amp;width=385&amp;height=120&amp;START_MAXIMIZED=FALSE&amp;creator=factset&amp;display_string=Audit"}</definedName>
    <definedName name="_2500__FDSAUDITLINK__" localSheetId="0"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localSheetId="1"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1__FDSAUDITLINK__" localSheetId="0"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localSheetId="1"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hidden="1">{"fdsup://Directions/FactSet Auditing Viewer?action=AUDIT_VALUE&amp;DB=129&amp;ID1=B4K90R&amp;VALUEID=04831&amp;SDATE=2011&amp;PERIODTYPE=ANN_STD&amp;SCFT=3&amp;window=popup_no_bar&amp;width=385&amp;height=120&amp;START_MAXIMIZED=FALSE&amp;creator=factset&amp;display_string=Audit"}</definedName>
    <definedName name="_2502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2503__FDSAUDITLINK__" localSheetId="0"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localSheetId="1"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4__FDSAUDITLINK__" localSheetId="0"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localSheetId="1"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5__FDSAUDITLINK__" localSheetId="0"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localSheetId="1"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hidden="1">{"fdsup://Directions/FactSet Auditing Viewer?action=AUDIT_VALUE&amp;DB=129&amp;ID1=643292&amp;VALUEID=01401&amp;SDATE=2010&amp;PERIODTYPE=ANN_STD&amp;SCFT=3&amp;window=popup_no_bar&amp;width=385&amp;height=120&amp;START_MAXIMIZED=FALSE&amp;creator=factset&amp;display_string=Audit"}</definedName>
    <definedName name="_2506__FDSAUDITLINK__" localSheetId="0"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localSheetId="1"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7__FDSAUDITLINK__" localSheetId="0"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localSheetId="1"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8__FDSAUDITLINK__" localSheetId="0"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localSheetId="1"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9__FDSAUDITLINK__" localSheetId="0"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localSheetId="1"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1__123Graph_XCHART_5" hidden="1">#REF!</definedName>
    <definedName name="_251__FDSAUDITLINK__" localSheetId="0"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localSheetId="1"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hidden="1">{"fdsup://Directions/FactSet Auditing Viewer?action=AUDIT_VALUE&amp;DB=129&amp;ID1=58943310&amp;VALUEID=01001&amp;SDATE=201001&amp;PERIODTYPE=QTR_STD&amp;window=popup_no_bar&amp;width=385&amp;height=120&amp;START_MAXIMIZED=FALSE&amp;creator=factset&amp;display_string=Audit"}</definedName>
    <definedName name="_2510__FDSAUDITLINK__" localSheetId="0"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localSheetId="1"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1__FDSAUDITLINK__" localSheetId="0"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localSheetId="1"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2__FDSAUDITLINK__" localSheetId="0"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localSheetId="1"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6__FDSAUDITLINK__" localSheetId="0"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localSheetId="1"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7__FDSAUDITLINK__" localSheetId="0"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localSheetId="1"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8__FDSAUDITLINK__" localSheetId="0"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localSheetId="1"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9__FDSAUDITLINK__" localSheetId="0"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localSheetId="1"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2__123Graph_XCHART_6" hidden="1">#REF!</definedName>
    <definedName name="_252__FDSAUDITLINK__" localSheetId="0"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localSheetId="1"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hidden="1">{"fdsup://Directions/FactSet Auditing Viewer?action=AUDIT_VALUE&amp;DB=129&amp;ID1=58943310&amp;VALUEID=01001&amp;SDATE=200904&amp;PERIODTYPE=QTR_STD&amp;window=popup_no_bar&amp;width=385&amp;height=120&amp;START_MAXIMIZED=FALSE&amp;creator=factset&amp;display_string=Audit"}</definedName>
    <definedName name="_2520__FDSAUDITLINK__" localSheetId="0"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localSheetId="1"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1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522__FDSAUDITLINK__" localSheetId="0"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localSheetId="1"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3__FDSAUDITLINK__" localSheetId="0"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localSheetId="1"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4__FDSAUDITLINK__" localSheetId="0"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localSheetId="1"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hidden="1">{"fdsup://Directions/FactSet Auditing Viewer?action=AUDIT_VALUE&amp;DB=129&amp;ID1=B03THZ&amp;VALUEID=01001&amp;SDATE=2011&amp;PERIODTYPE=ANN_STD&amp;SCFT=3&amp;window=popup_no_bar&amp;width=385&amp;height=120&amp;START_MAXIMIZED=FALSE&amp;creator=factset&amp;display_string=Audit"}</definedName>
    <definedName name="_2525__FDSAUDITLINK__" localSheetId="0"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localSheetId="1"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hidden="1">{"fdsup://Directions/FactSet Auditing Viewer?action=AUDIT_VALUE&amp;DB=129&amp;ID1=B03THZ&amp;VALUEID=01001&amp;SDATE=2010&amp;PERIODTYPE=ANN_STD&amp;SCFT=3&amp;window=popup_no_bar&amp;width=385&amp;height=120&amp;START_MAXIMIZED=FALSE&amp;creator=factset&amp;display_string=Audit"}</definedName>
    <definedName name="_253__123Graph_XCHART_7" hidden="1">#REF!</definedName>
    <definedName name="_253__FDSAUDITLINK__" localSheetId="0"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localSheetId="1"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hidden="1">{"fdsup://Directions/FactSet Auditing Viewer?action=AUDIT_VALUE&amp;DB=129&amp;ID1=58943310&amp;VALUEID=01001&amp;SDATE=200903&amp;PERIODTYPE=QTR_STD&amp;window=popup_no_bar&amp;width=385&amp;height=120&amp;START_MAXIMIZED=FALSE&amp;creator=factset&amp;display_string=Audit"}</definedName>
    <definedName name="_254__123Graph_XCHART_8" hidden="1">#REF!</definedName>
    <definedName name="_254__FDSAUDITLINK__" localSheetId="0"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localSheetId="1"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hidden="1">{"fdsup://Directions/FactSet Auditing Viewer?action=AUDIT_VALUE&amp;DB=129&amp;ID1=57308310&amp;VALUEID=01001&amp;SDATE=200904&amp;PERIODTYPE=QTR_STD&amp;window=popup_no_bar&amp;width=385&amp;height=120&amp;START_MAXIMIZED=FALSE&amp;creator=factset&amp;display_string=Audit"}</definedName>
    <definedName name="_255__123Graph_XCHART_9" hidden="1">#REF!</definedName>
    <definedName name="_255__FDSAUDITLINK__" localSheetId="0"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localSheetId="1"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hidden="1">{"fdsup://Directions/FactSet Auditing Viewer?action=AUDIT_VALUE&amp;DB=129&amp;ID1=57308310&amp;VALUEID=01001&amp;SDATE=200903&amp;PERIODTYPE=QTR_STD&amp;window=popup_no_bar&amp;width=385&amp;height=120&amp;START_MAXIMIZED=FALSE&amp;creator=factset&amp;display_string=Audit"}</definedName>
    <definedName name="_256__FDSAUDITLINK__" localSheetId="0"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localSheetId="1"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hidden="1">{"fdsup://Directions/FactSet Auditing Viewer?action=AUDIT_VALUE&amp;DB=129&amp;ID1=57308310&amp;VALUEID=01001&amp;SDATE=200902&amp;PERIODTYPE=QTR_STD&amp;window=popup_no_bar&amp;width=385&amp;height=120&amp;START_MAXIMIZED=FALSE&amp;creator=factset&amp;display_string=Audit"}</definedName>
    <definedName name="_257__FDSAUDITLINK__" localSheetId="0"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localSheetId="1"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hidden="1">{"fdsup://Directions/FactSet Auditing Viewer?action=AUDIT_VALUE&amp;DB=129&amp;ID1=57308310&amp;VALUEID=01001&amp;SDATE=200901&amp;PERIODTYPE=QTR_STD&amp;window=popup_no_bar&amp;width=385&amp;height=120&amp;START_MAXIMIZED=FALSE&amp;creator=factset&amp;display_string=Audit"}</definedName>
    <definedName name="_258__FDSAUDITLINK__" localSheetId="0"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localSheetId="1"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hidden="1">{"fdsup://Directions/FactSet Auditing Viewer?action=AUDIT_VALUE&amp;DB=129&amp;ID1=408489&amp;VALUEID=01001&amp;SDATE=201001&amp;PERIODTYPE=QTR_STD&amp;window=popup_no_bar&amp;width=385&amp;height=120&amp;START_MAXIMIZED=FALSE&amp;creator=factset&amp;display_string=Audit"}</definedName>
    <definedName name="_259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__123Graph_ACHART_32" hidden="1">#REF!</definedName>
    <definedName name="_26__123Graph_ACHART_9" hidden="1">#REF!</definedName>
    <definedName name="_26__123Graph_ECHART_3" hidden="1">#REF!</definedName>
    <definedName name="_26__FDSAUDITLINK__" localSheetId="0"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localSheetId="1"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0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__123Graph_ACHART_33" hidden="1">#REF!</definedName>
    <definedName name="_27__123Graph_LBL_ACHART_5" hidden="1">#REF!</definedName>
    <definedName name="_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0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8__123Graph_ACHART_34" hidden="1">#REF!</definedName>
    <definedName name="_28__123Graph_LBL_ACHART_6" hidden="1">#REF!</definedName>
    <definedName name="_28__123Graph_XCHART_2" hidden="1">#REF!</definedName>
    <definedName name="_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9__123Graph_ACHART_35" hidden="1">#REF!</definedName>
    <definedName name="_29__123Graph_LBL_ACHART_7" hidden="1">#REF!</definedName>
    <definedName name="_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wrn.²Ä1­Ó¤ë1_Ü20¤H." localSheetId="0" hidden="1">{#N/A,#N/A,FALSE,"²Ä1­Ó¤ë"}</definedName>
    <definedName name="_2wrn.²Ä1­Ó¤ë1_Ü20¤H." localSheetId="1" hidden="1">{#N/A,#N/A,FALSE,"²Ä1­Ó¤ë"}</definedName>
    <definedName name="_2wrn.²Ä1­Ó¤ë1_Ü20¤H." hidden="1">{#N/A,#N/A,FALSE,"²Ä1­Ó¤ë"}</definedName>
    <definedName name="_3__123Graph_ACHART_11" hidden="1">#REF!</definedName>
    <definedName name="_3__123Graph_ACHART_4" hidden="1">#REF!</definedName>
    <definedName name="_3__123Graph_BCHART_13" hidden="1">#REF!</definedName>
    <definedName name="_3__123Graph_XCDIUS" hidden="1">#REF!</definedName>
    <definedName name="_3__123Graph_XOPS_WIRE" hidden="1">#REF!</definedName>
    <definedName name="_3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30__123Graph_ACHART_36" hidden="1">#REF!</definedName>
    <definedName name="_30__123Graph_XCHART_10" hidden="1">#REF!</definedName>
    <definedName name="_30__123Graph_XCHART_3" hidden="1">#REF!</definedName>
    <definedName name="_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1__123Graph_ACHART_37" hidden="1">#REF!</definedName>
    <definedName name="_31__123Graph_XCHART_11" hidden="1">#REF!</definedName>
    <definedName name="_31__FDSAUDITLINK__" localSheetId="0"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localSheetId="1"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2__123Graph_ACHART_38" hidden="1">#REF!</definedName>
    <definedName name="_32__123Graph_XCHART_12" hidden="1">#REF!</definedName>
    <definedName name="_32__123Graph_XCHART_4" hidden="1">#REF!</definedName>
    <definedName name="_32__FDSAUDITLINK__" localSheetId="0"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localSheetId="1"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3__123Graph_ACHART_39" hidden="1">#REF!</definedName>
    <definedName name="_33__123Graph_XCHART_13" hidden="1">#REF!</definedName>
    <definedName name="_33__FDSAUDITLINK__" localSheetId="0"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localSheetId="1"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4__123Graph_ACHART_4" hidden="1">#REF!</definedName>
    <definedName name="_34__123Graph_XCHART_14" hidden="1">#REF!</definedName>
    <definedName name="_34__123Graph_XCHART_5" hidden="1">#REF!</definedName>
    <definedName name="_34__FDSAUDITLINK__" localSheetId="0"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localSheetId="1"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5__123Graph_ACHART_40" hidden="1">#REF!</definedName>
    <definedName name="_35__123Graph_XCHART_15" hidden="1">#REF!</definedName>
    <definedName name="_35__FDSAUDITLINK__" localSheetId="0"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localSheetId="1"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6__123Graph_ACHART_41" hidden="1">#REF!</definedName>
    <definedName name="_36__123Graph_XCHART_16" hidden="1">#REF!</definedName>
    <definedName name="_36__FDSAUDITLINK__" localSheetId="0"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localSheetId="1"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7__FDSAUDITLINK__" localSheetId="0"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localSheetId="1"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hidden="1">{"fdsup://Directions/FactSet Auditing Viewer?action=AUDIT_VALUE&amp;DB=129&amp;ID1=85503010&amp;VALUEID=01001&amp;SDATE=2007&amp;PERIODTYPE=ANN_STD&amp;window=popup_no_bar&amp;width=385&amp;height=120&amp;START_MAXIMIZED=FALSE&amp;creator=factset&amp;display_string=Audit"}</definedName>
    <definedName name="_36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7__123Graph_ACHART_42" hidden="1">#REF!</definedName>
    <definedName name="_37__123Graph_XCHART_2" hidden="1">#REF!</definedName>
    <definedName name="_37__FDSAUDITLINK__" localSheetId="0"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localSheetId="1"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6__FDSAUDITLINK__" localSheetId="0"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localSheetId="1"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hidden="1">{"fdsup://Directions/FactSet Auditing Viewer?action=AUDIT_VALUE&amp;DB=129&amp;ID1=43707610&amp;VALUEID=01001&amp;SDATE=2004&amp;PERIODTYPE=ANN_STD&amp;window=popup_no_bar&amp;width=385&amp;height=120&amp;START_MAXIMIZED=FALSE&amp;creator=factset&amp;display_string=Audit"}</definedName>
    <definedName name="_377__FDSAUDITLINK__" localSheetId="0"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localSheetId="1"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hidden="1">{"fdsup://Directions/FactSet Auditing Viewer?action=AUDIT_VALUE&amp;DB=129&amp;ID1=43707610&amp;VALUEID=01001&amp;SDATE=2003&amp;PERIODTYPE=ANN_STD&amp;window=popup_no_bar&amp;width=385&amp;height=120&amp;START_MAXIMIZED=FALSE&amp;creator=factset&amp;display_string=Audit"}</definedName>
    <definedName name="_378__FDSAUDITLINK__" localSheetId="0"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localSheetId="1"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hidden="1">{"fdsup://Directions/FactSet Auditing Viewer?action=AUDIT_VALUE&amp;DB=129&amp;ID1=81213930&amp;VALUEID=01001&amp;SDATE=2009&amp;PERIODTYPE=ANN_STD&amp;window=popup_no_bar&amp;width=385&amp;height=120&amp;START_MAXIMIZED=FALSE&amp;creator=factset&amp;display_string=Audit"}</definedName>
    <definedName name="_379__FDSAUDITLINK__" localSheetId="0"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localSheetId="1"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hidden="1">{"fdsup://Directions/FactSet Auditing Viewer?action=AUDIT_VALUE&amp;DB=129&amp;ID1=81213930&amp;VALUEID=01001&amp;SDATE=2008&amp;PERIODTYPE=ANN_STD&amp;window=popup_no_bar&amp;width=385&amp;height=120&amp;START_MAXIMIZED=FALSE&amp;creator=factset&amp;display_string=Audit"}</definedName>
    <definedName name="_38__123Graph_ACHART_5" hidden="1">#REF!</definedName>
    <definedName name="_38__123Graph_XChart_2G" hidden="1">#REF!</definedName>
    <definedName name="_38__FDSAUDITLINK__" localSheetId="0"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localSheetId="1"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0__FDSAUDITLINK__" localSheetId="0"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localSheetId="1"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hidden="1">{"fdsup://Directions/FactSet Auditing Viewer?action=AUDIT_VALUE&amp;DB=129&amp;ID1=81213930&amp;VALUEID=01001&amp;SDATE=2007&amp;PERIODTYPE=ANN_STD&amp;window=popup_no_bar&amp;width=385&amp;height=120&amp;START_MAXIMIZED=FALSE&amp;creator=factset&amp;display_string=Audit"}</definedName>
    <definedName name="_381__FDSAUDITLINK__" localSheetId="0"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localSheetId="1"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hidden="1">{"fdsup://Directions/FactSet Auditing Viewer?action=AUDIT_VALUE&amp;DB=129&amp;ID1=81213930&amp;VALUEID=01001&amp;SDATE=2006&amp;PERIODTYPE=ANN_STD&amp;window=popup_no_bar&amp;width=385&amp;height=120&amp;START_MAXIMIZED=FALSE&amp;creator=factset&amp;display_string=Audit"}</definedName>
    <definedName name="_382__FDSAUDITLINK__" localSheetId="0"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localSheetId="1"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hidden="1">{"fdsup://Directions/FactSet Auditing Viewer?action=AUDIT_VALUE&amp;DB=129&amp;ID1=88023U10&amp;VALUEID=01001&amp;SDATE=2009&amp;PERIODTYPE=ANN_STD&amp;window=popup_no_bar&amp;width=385&amp;height=120&amp;START_MAXIMIZED=FALSE&amp;creator=factset&amp;display_string=Audit"}</definedName>
    <definedName name="_383__FDSAUDITLINK__" localSheetId="0"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localSheetId="1"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hidden="1">{"fdsup://Directions/FactSet Auditing Viewer?action=AUDIT_VALUE&amp;DB=129&amp;ID1=88023U10&amp;VALUEID=01001&amp;SDATE=2007&amp;PERIODTYPE=ANN_STD&amp;window=popup_no_bar&amp;width=385&amp;height=120&amp;START_MAXIMIZED=FALSE&amp;creator=factset&amp;display_string=Audit"}</definedName>
    <definedName name="_384__FDSAUDITLINK__" localSheetId="0"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localSheetId="1"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hidden="1">{"fdsup://Directions/FactSet Auditing Viewer?action=AUDIT_VALUE&amp;DB=129&amp;ID1=88023U10&amp;VALUEID=01001&amp;SDATE=2006&amp;PERIODTYPE=ANN_STD&amp;window=popup_no_bar&amp;width=385&amp;height=120&amp;START_MAXIMIZED=FALSE&amp;creator=factset&amp;display_string=Audit"}</definedName>
    <definedName name="_385__FDSAUDITLINK__" localSheetId="0"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localSheetId="1"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hidden="1">{"fdsup://Directions/FactSet Auditing Viewer?action=AUDIT_VALUE&amp;DB=129&amp;ID1=88023U10&amp;VALUEID=01001&amp;SDATE=2005&amp;PERIODTYPE=ANN_STD&amp;window=popup_no_bar&amp;width=385&amp;height=120&amp;START_MAXIMIZED=FALSE&amp;creator=factset&amp;display_string=Audit"}</definedName>
    <definedName name="_386__FDSAUDITLINK__" localSheetId="0"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localSheetId="1"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hidden="1">{"fdsup://Directions/FactSet Auditing Viewer?action=AUDIT_VALUE&amp;DB=129&amp;ID1=88023U10&amp;VALUEID=01001&amp;SDATE=2004&amp;PERIODTYPE=ANN_STD&amp;window=popup_no_bar&amp;width=385&amp;height=120&amp;START_MAXIMIZED=FALSE&amp;creator=factset&amp;display_string=Audit"}</definedName>
    <definedName name="_387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__123Graph_ACHART_6" hidden="1">#REF!</definedName>
    <definedName name="_39__123Graph_XCHART_3" hidden="1">#REF!</definedName>
    <definedName name="_39__FDSAUDITLINK__" localSheetId="0"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localSheetId="1"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0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__123Graph_ACHART_12" hidden="1">#REF!</definedName>
    <definedName name="_4__123Graph_ACHART_3" hidden="1">#REF!</definedName>
    <definedName name="_4__123Graph_ACHART_5" hidden="1">#REF!</definedName>
    <definedName name="_4__123Graph_BCHART_15" hidden="1">#REF!</definedName>
    <definedName name="_4__123Graph_XTEN_EXP" hidden="1">#REF!</definedName>
    <definedName name="_4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40__123Graph_ACHART_7" hidden="1">#REF!</definedName>
    <definedName name="_40__123Graph_XCHART_4" hidden="1">#REF!</definedName>
    <definedName name="_40__FDSAUDITLINK__" localSheetId="0"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localSheetId="1"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__123Graph_ACHART_8" hidden="1">#REF!</definedName>
    <definedName name="_41__123Graph_XCHART_5" hidden="1">#REF!</definedName>
    <definedName name="_41__FDSAUDITLINK__" localSheetId="0"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localSheetId="1"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__123Graph_ACHART_9" hidden="1">#REF!</definedName>
    <definedName name="_42__123Graph_XCHART_6" hidden="1">#REF!</definedName>
    <definedName name="_42__FDSAUDITLINK__" localSheetId="0"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localSheetId="1"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__123Graph_BCHART_1" hidden="1">#REF!</definedName>
    <definedName name="_43__123Graph_XCHART_7" hidden="1">#REF!</definedName>
    <definedName name="_43__FDSAUDITLINK__" localSheetId="0"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localSheetId="1"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__123Graph_BCHART_10" hidden="1">#REF!</definedName>
    <definedName name="_44__123Graph_XCHART_8" hidden="1">#REF!</definedName>
    <definedName name="_44__FDSAUDITLINK__" localSheetId="0"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localSheetId="1"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__123Graph_BCHART_11" hidden="1">#REF!</definedName>
    <definedName name="_45__123Graph_XCHART_9" hidden="1">#REF!</definedName>
    <definedName name="_45__FDSAUDITLINK__" localSheetId="0"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localSheetId="1"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__123Graph_BCHART_12" hidden="1">#REF!</definedName>
    <definedName name="_46__FDSAUDITLINK__" localSheetId="0"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localSheetId="1"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__123Graph_BCHART_13" hidden="1">#REF!</definedName>
    <definedName name="_47__FDSAUDITLINK__" localSheetId="0"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localSheetId="1"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__123Graph_BCHART_14" hidden="1">#REF!</definedName>
    <definedName name="_48__FDSAUDITLINK__" localSheetId="0"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localSheetId="1"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__123Graph_BCHART_15" hidden="1">#REF!</definedName>
    <definedName name="_49__FDSAUDITLINK__" localSheetId="0"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localSheetId="1"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__123Graph_ACHART_13" hidden="1">#REF!</definedName>
    <definedName name="_5__123Graph_BCHART_2" hidden="1">#REF!</definedName>
    <definedName name="_5__123Graph_CCHART_10" hidden="1">#REF!</definedName>
    <definedName name="_5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50__123Graph_BCHART_16" hidden="1">#REF!</definedName>
    <definedName name="_50__FDSAUDITLINK__" localSheetId="0"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localSheetId="1"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__123Graph_BCHART_17" hidden="1">#REF!</definedName>
    <definedName name="_51__FDSAUDITLINK__" localSheetId="0"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localSheetId="1"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__123Graph_BCHART_18" hidden="1">#REF!</definedName>
    <definedName name="_52__FDSAUDITLINK__" localSheetId="0"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localSheetId="1"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__123Graph_BCHART_19" hidden="1">#REF!</definedName>
    <definedName name="_53__FDSAUDITLINK__" localSheetId="0"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localSheetId="1"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4__123Graph_BCHART_2" hidden="1">#REF!</definedName>
    <definedName name="_54__FDSAUDITLINK__" localSheetId="0"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localSheetId="1"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5__123Graph_BCHART_20" hidden="1">#REF!</definedName>
    <definedName name="_55__FDSAUDITLINK__" localSheetId="0"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localSheetId="1"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__123Graph_BCHART_22" hidden="1">#REF!</definedName>
    <definedName name="_56__FDSAUDITLINK__" localSheetId="0"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localSheetId="1"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__123Graph_BCHART_23" hidden="1">#REF!</definedName>
    <definedName name="_57__FDSAUDITLINK__" localSheetId="0"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localSheetId="1"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__123Graph_BCHART_24" hidden="1">#REF!</definedName>
    <definedName name="_58__FDSAUDITLINK__" localSheetId="0"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localSheetId="1"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__123Graph_BCHART_25" hidden="1">#REF!</definedName>
    <definedName name="_59__FDSAUDITLINK__" localSheetId="0"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localSheetId="1"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__123Graph_ACHART_14" hidden="1">#REF!</definedName>
    <definedName name="_6__123Graph_ACHART_4" hidden="1">#REF!</definedName>
    <definedName name="_6__123Graph_BCHART_1" hidden="1">#N/A</definedName>
    <definedName name="_6__123Graph_BCHART_3" hidden="1">#REF!</definedName>
    <definedName name="_6__123Graph_CCHART_13" hidden="1">#REF!</definedName>
    <definedName name="_6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60__123Graph_BCHART_26" hidden="1">#REF!</definedName>
    <definedName name="_60__FDSAUDITLINK__" localSheetId="0"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localSheetId="1"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__123Graph_BCHART_27" hidden="1">#REF!</definedName>
    <definedName name="_61__FDSAUDITLINK__" localSheetId="0"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localSheetId="1"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__123Graph_BCHART_28" hidden="1">#REF!</definedName>
    <definedName name="_62__FDSAUDITLINK__" localSheetId="0"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localSheetId="1"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__123Graph_BCHART_29" hidden="1">#REF!</definedName>
    <definedName name="_63__FDSAUDITLINK__" localSheetId="0"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localSheetId="1"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__123Graph_BCHART_3" hidden="1">#REF!</definedName>
    <definedName name="_64__FDSAUDITLINK__" localSheetId="0"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localSheetId="1"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__123Graph_BCHART_30" hidden="1">#REF!</definedName>
    <definedName name="_65__FDSAUDITLINK__" localSheetId="0"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localSheetId="1"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__123Graph_BCHART_31" hidden="1">#REF!</definedName>
    <definedName name="_66__FDSAUDITLINK__" localSheetId="0"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localSheetId="1"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__123Graph_BCHART_32" hidden="1">#REF!</definedName>
    <definedName name="_67__FDSAUDITLINK__" localSheetId="0"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localSheetId="1"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__123Graph_BCHART_33" hidden="1">#REF!</definedName>
    <definedName name="_68__FDSAUDITLINK__" localSheetId="0"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localSheetId="1"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__123Graph_BCHART_34" hidden="1">#REF!</definedName>
    <definedName name="_69__FDSAUDITLINK__" localSheetId="0"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localSheetId="1"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__123Graph_ACHART_15" hidden="1">#REF!</definedName>
    <definedName name="_7__123Graph_BCHART_4" hidden="1">#REF!</definedName>
    <definedName name="_7__123Graph_CCHART_15" hidden="1">#REF!</definedName>
    <definedName name="_7__123Graph_DCHART_1" hidden="1">#N/A</definedName>
    <definedName name="_7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70__123Graph_BCHART_35" hidden="1">#REF!</definedName>
    <definedName name="_70__FDSAUDITLINK__" localSheetId="0"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localSheetId="1"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__123Graph_BCHART_36" hidden="1">#REF!</definedName>
    <definedName name="_71__FDSAUDITLINK__" localSheetId="0"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localSheetId="1"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__123Graph_BCHART_37" hidden="1">#REF!</definedName>
    <definedName name="_72__FDSAUDITLINK__" localSheetId="0"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localSheetId="1"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__123Graph_BCHART_38" hidden="1">#REF!</definedName>
    <definedName name="_73__FDSAUDITLINK__" localSheetId="0"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localSheetId="1"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__123Graph_BCHART_39" hidden="1">#REF!</definedName>
    <definedName name="_74__FDSAUDITLINK__" localSheetId="0"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localSheetId="1"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__123Graph_BCHART_4" hidden="1">#REF!</definedName>
    <definedName name="_75__FDSAUDITLINK__" localSheetId="0"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localSheetId="1"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__123Graph_BCHART_40" hidden="1">#REF!</definedName>
    <definedName name="_76__FDSAUDITLINK__" localSheetId="0"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localSheetId="1"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__123Graph_BCHART_41" hidden="1">#REF!</definedName>
    <definedName name="_77__FDSAUDITLINK__" localSheetId="0"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localSheetId="1"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__123Graph_BCHART_42" hidden="1">#REF!</definedName>
    <definedName name="_78__FDSAUDITLINK__" localSheetId="0"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localSheetId="1"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9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__123Graph_BCHART_5" hidden="1">#REF!</definedName>
    <definedName name="_79__FDSAUDITLINK__" localSheetId="0"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localSheetId="1"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0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4__FDSAUDITLINK__" localSheetId="0"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localSheetId="1"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5__FDSAUDITLINK__" localSheetId="0"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localSheetId="1"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6__FDSAUDITLINK__" localSheetId="0"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localSheetId="1"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8__123Graph_ACHART_16" hidden="1">#REF!</definedName>
    <definedName name="_8__123Graph_ACHART_5" hidden="1">#REF!</definedName>
    <definedName name="_8__123Graph_BCHART_5" hidden="1">#REF!</definedName>
    <definedName name="_8__123Graph_LBL_ACHART_1" hidden="1">#N/A</definedName>
    <definedName name="_8__123Graph_XCHART_10" hidden="1">#REF!</definedName>
    <definedName name="_8__FDSAUDITLINK__" localSheetId="0"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localSheetId="1"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0__123Grap" hidden="1">#REF!</definedName>
    <definedName name="_80__123Graph_BCHART_6" hidden="1">#REF!</definedName>
    <definedName name="_80__FDSAUDITLINK__" localSheetId="0"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localSheetId="1"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0__FDSAUDITLINK__" localSheetId="0"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localSheetId="1"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1__FDSAUDITLINK__" localSheetId="0"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localSheetId="1"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2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803__FDSAUDITLINK__" localSheetId="0"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localSheetId="1"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4__FDSAUDITLINK__" localSheetId="0"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localSheetId="1"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hidden="1">{"fdsup://Directions/FactSet Auditing Viewer?action=AUDIT_VALUE&amp;DB=129&amp;ID1=638689&amp;VALUEID=04831&amp;SDATE=2011&amp;PERIODTYPE=ANN_STD&amp;SCFT=3&amp;window=popup_no_bar&amp;width=385&amp;height=120&amp;START_MAXIMIZED=FALSE&amp;creator=factset&amp;display_string=Audit"}</definedName>
    <definedName name="_805__FDSAUDITLINK__" localSheetId="0"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localSheetId="1"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6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807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808__FDSAUDITLINK__" localSheetId="0"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localSheetId="1"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9__FDSAUDITLINK__" localSheetId="0"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localSheetId="1"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hidden="1">{"fdsup://Directions/FactSet Auditing Viewer?action=AUDIT_VALUE&amp;DB=129&amp;ID1=638689&amp;VALUEID=01401&amp;SDATE=2010&amp;PERIODTYPE=ANN_STD&amp;SCFT=3&amp;window=popup_no_bar&amp;width=385&amp;height=120&amp;START_MAXIMIZED=FALSE&amp;creator=factset&amp;display_string=Audit"}</definedName>
    <definedName name="_81__123Graph_BCHART_7" hidden="1">#REF!</definedName>
    <definedName name="_81__FDSAUDITLINK__" localSheetId="0"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localSheetId="1"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811__FDSAUDITLINK__" localSheetId="0"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localSheetId="1"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2__FDSAUDITLINK__" localSheetId="0"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localSheetId="1"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3__FDSAUDITLINK__" localSheetId="0"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localSheetId="1"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hidden="1">{"fdsup://Directions/FactSet Auditing Viewer?action=AUDIT_VALUE&amp;DB=129&amp;ID1=638689&amp;VALUEID=01001&amp;SDATE=2011&amp;PERIODTYPE=ANN_STD&amp;SCFT=3&amp;window=popup_no_bar&amp;width=385&amp;height=120&amp;START_MAXIMIZED=FALSE&amp;creator=factset&amp;display_string=Audit"}</definedName>
    <definedName name="_814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815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816__FDSAUDITLINK__" localSheetId="0"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localSheetId="1"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7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818__FDSAUDITLINK__" localSheetId="0"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localSheetId="1"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9__FDSAUDITLINK__" localSheetId="0"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localSheetId="1"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2__123Graph_BCHART_8" hidden="1">#REF!</definedName>
    <definedName name="_82__FDSAUDITLINK__" localSheetId="0"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localSheetId="1"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0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821__FDSAUDITLINK__" localSheetId="0"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localSheetId="1"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hidden="1">{"fdsup://Directions/FactSet Auditing Viewer?action=AUDIT_VALUE&amp;DB=129&amp;ID1=B1XC09&amp;VALUEID=01250&amp;SDATE=2010&amp;PERIODTYPE=ANN_STD&amp;SCFT=3&amp;window=popup_no_bar&amp;width=385&amp;height=120&amp;START_MAXIMIZED=FALSE&amp;creator=factset&amp;display_string=Audit"}</definedName>
    <definedName name="_822__FDSAUDITLINK__" localSheetId="0"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localSheetId="1"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3__FDSAUDITLINK__" localSheetId="0"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localSheetId="1"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825__FDSAUDITLINK__" localSheetId="0"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localSheetId="1"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6__FDSAUDITLINK__" localSheetId="0"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localSheetId="1"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7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828__FDSAUDITLINK__" localSheetId="0"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localSheetId="1"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9__FDSAUDITLINK__" localSheetId="0"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localSheetId="1"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3__123Graph_BCHART_9" hidden="1">#REF!</definedName>
    <definedName name="_83__FDSAUDITLINK__" localSheetId="0"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localSheetId="1"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0__FDSAUDITLINK__" localSheetId="0"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localSheetId="1"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1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832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833__FDSAUDITLINK__" localSheetId="0"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localSheetId="1"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4__FDSAUDITLINK__" localSheetId="0"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localSheetId="1"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5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836__FDSAUDITLINK__" localSheetId="0"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localSheetId="1"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7__FDSAUDITLINK__" localSheetId="0"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localSheetId="1"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8__FDSAUDITLINK__" localSheetId="0"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localSheetId="1"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9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84__123Graph_CCHART_1" hidden="1">#REF!</definedName>
    <definedName name="_84__FDSAUDITLINK__" localSheetId="0"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localSheetId="1"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0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841__FDSAUDITLINK__" localSheetId="0"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localSheetId="1"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2__FDSAUDITLINK__" localSheetId="0"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localSheetId="1"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3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844__FDSAUDITLINK__" localSheetId="0"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localSheetId="1"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5__FDSAUDITLINK__" localSheetId="0"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localSheetId="1"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6__FDSAUDITLINK__" localSheetId="0"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localSheetId="1"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7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848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849__FDSAUDITLINK__" localSheetId="0"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localSheetId="1"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5__123Graph_CCHART_10" hidden="1">#REF!</definedName>
    <definedName name="_85__FDSAUDITLINK__" localSheetId="0"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localSheetId="1"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0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851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852__FDSAUDITLINK__" localSheetId="0"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localSheetId="1"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3__FDSAUDITLINK__" localSheetId="0"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localSheetId="1"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4__FDSAUDITLINK__" localSheetId="0"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localSheetId="1"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hidden="1">{"fdsup://Directions/FactSet Auditing Viewer?action=AUDIT_VALUE&amp;DB=129&amp;ID1=627358&amp;VALUEID=01250&amp;SDATE=2010&amp;PERIODTYPE=ANN_STD&amp;SCFT=3&amp;window=popup_no_bar&amp;width=385&amp;height=120&amp;START_MAXIMIZED=FALSE&amp;creator=factset&amp;display_string=Audit"}</definedName>
    <definedName name="_855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856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857__FDSAUDITLINK__" localSheetId="0"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localSheetId="1"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8__FDSAUDITLINK__" localSheetId="0"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localSheetId="1"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9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86__123Graph_CCHART_11" hidden="1">#REF!</definedName>
    <definedName name="_86__FDSAUDITLINK__" localSheetId="0"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localSheetId="1"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0__FDSAUDITLINK__" localSheetId="0"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localSheetId="1"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1__FDSAUDITLINK__" localSheetId="0"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localSheetId="1"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2__FDSAUDITLINK__" localSheetId="0"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localSheetId="1"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3__FDSAUDITLINK__" localSheetId="0"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localSheetId="1"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4__FDSAUDITLINK__" localSheetId="0"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localSheetId="1"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5__FDSAUDITLINK__" localSheetId="0"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localSheetId="1"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6__FDSAUDITLINK__" localSheetId="0"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localSheetId="1"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7__FDSAUDITLINK__" localSheetId="0"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localSheetId="1"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hidden="1">{"fdsup://Directions/FactSet Auditing Viewer?action=AUDIT_VALUE&amp;DB=129&amp;ID1=42193310&amp;VALUEID=01250&amp;SDATE=2010&amp;PERIODTYPE=ANN_STD&amp;SCFT=3&amp;window=popup_no_bar&amp;width=385&amp;height=120&amp;START_MAXIMIZED=FALSE&amp;creator=factset&amp;display_string=Audit"}</definedName>
    <definedName name="_868__FDSAUDITLINK__" localSheetId="0"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localSheetId="1"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87__123Graph_CCHART_12" hidden="1">#REF!</definedName>
    <definedName name="_87__FDSAUDITLINK__" localSheetId="0"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localSheetId="1"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0__FDSAUDITLINK__" localSheetId="0"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localSheetId="1"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1__FDSAUDITLINK__" localSheetId="0"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localSheetId="1"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2__FDSAUDITLINK__" localSheetId="0"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localSheetId="1"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3__FDSAUDITLINK__" localSheetId="0"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localSheetId="1"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4__FDSAUDITLINK__" localSheetId="0"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localSheetId="1"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5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876__FDSAUDITLINK__" localSheetId="0"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localSheetId="1"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7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878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879__FDSAUDITLINK__" localSheetId="0"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localSheetId="1"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8__123Graph_CCHART_13" hidden="1">#REF!</definedName>
    <definedName name="_88__FDSAUDITLINK__" localSheetId="0"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localSheetId="1"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0__FDSAUDITLINK__" localSheetId="0"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localSheetId="1"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1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88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883__FDSAUDITLINK__" localSheetId="0"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localSheetId="1"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885__FDSAUDITLINK__" localSheetId="0"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localSheetId="1"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hidden="1">{"fdsup://Directions/FactSet Auditing Viewer?action=AUDIT_VALUE&amp;DB=129&amp;ID1=550291&amp;VALUEID=03261&amp;SDATE=201201&amp;PERIODTYPE=SEMI_STD&amp;SCFT=3&amp;window=popup_no_bar&amp;width=385&amp;height=120&amp;START_MAXIMIZED=FALSE&amp;creator=factset&amp;display_string=Audit"}</definedName>
    <definedName name="_886__FDSAUDITLINK__" localSheetId="0"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localSheetId="1"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7__FDSAUDITLINK__" localSheetId="0"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localSheetId="1"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hidden="1">{"fdsup://Directions/FactSet Auditing Viewer?action=AUDIT_VALUE&amp;DB=129&amp;ID1=638689&amp;VALUEID=04831&amp;SDATE=2010&amp;PERIODTYPE=ANN_STD&amp;SCFT=3&amp;window=popup_no_bar&amp;width=385&amp;height=120&amp;START_MAXIMIZED=FALSE&amp;creator=factset&amp;display_string=Audit"}</definedName>
    <definedName name="_888__FDSAUDITLINK__" localSheetId="0"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localSheetId="1"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9__FDSAUDITLINK__" localSheetId="0"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localSheetId="1"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hidden="1">{"fdsup://Directions/FactSet Auditing Viewer?action=AUDIT_VALUE&amp;DB=129&amp;ID1=638689&amp;VALUEID=01401&amp;SDATE=2011&amp;PERIODTYPE=ANN_STD&amp;SCFT=3&amp;window=popup_no_bar&amp;width=385&amp;height=120&amp;START_MAXIMIZED=FALSE&amp;creator=factset&amp;display_string=Audit"}</definedName>
    <definedName name="_89__123Graph_CCHART_14" hidden="1">#REF!</definedName>
    <definedName name="_89__FDSAUDITLINK__" localSheetId="0"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localSheetId="1"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0__FDSAUDITLINK__" localSheetId="0"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localSheetId="1"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1__FDSAUDITLINK__" localSheetId="0"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localSheetId="1"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2__FDSAUDITLINK__" localSheetId="0"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localSheetId="1"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3__FDSAUDITLINK__" localSheetId="0"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localSheetId="1"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4__FDSAUDITLINK__" localSheetId="0"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localSheetId="1"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5__FDSAUDITLINK__" localSheetId="0"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localSheetId="1"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897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898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899__FDSAUDITLINK__" localSheetId="0"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localSheetId="1"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9__123Graph_ACHART_1" hidden="1">#REF!</definedName>
    <definedName name="_9__123Graph_ACHART_17" hidden="1">#REF!</definedName>
    <definedName name="_9__123Graph_CCHART_1" hidden="1">#REF!</definedName>
    <definedName name="_9__123Graph_LBL_DCHART_1" hidden="1">#N/A</definedName>
    <definedName name="_9__123Graph_XCHART_13" hidden="1">#REF!</definedName>
    <definedName name="_9__FDSAUDITLINK__" localSheetId="0"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localSheetId="1"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0__123Graph_CCHART_17" hidden="1">#REF!</definedName>
    <definedName name="_90__FDSAUDITLINK__" localSheetId="0"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localSheetId="1"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0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901__FDSAUDITLINK__" localSheetId="0"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localSheetId="1"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2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903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904__FDSAUDITLINK__" localSheetId="0"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localSheetId="1"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906__FDSAUDITLINK__" localSheetId="0"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localSheetId="1"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7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908__FDSAUDITLINK__" localSheetId="0"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localSheetId="1"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9__FDSAUDITLINK__" localSheetId="0"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localSheetId="1"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1__123Graph_CCHART_18" hidden="1">#REF!</definedName>
    <definedName name="_91__FDSAUDITLINK__" localSheetId="0"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localSheetId="1"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0__FDSAUDITLINK__" localSheetId="0"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localSheetId="1"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1__FDSAUDITLINK__" localSheetId="0"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localSheetId="1"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913__FDSAUDITLINK__" localSheetId="0"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localSheetId="1"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4__FDSAUDITLINK__" localSheetId="0"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localSheetId="1"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5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16__FDSAUDITLINK__" localSheetId="0"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localSheetId="1"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7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18__FDSAUDITLINK__" localSheetId="0"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localSheetId="1"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9__FDSAUDITLINK__" localSheetId="0"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localSheetId="1"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2__123Graph_CCHART_19" hidden="1">#REF!</definedName>
    <definedName name="_92__FDSAUDITLINK__" localSheetId="0"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localSheetId="1"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0__FDSAUDITLINK__" localSheetId="0"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localSheetId="1"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22__FDSAUDITLINK__" localSheetId="0"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localSheetId="1"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3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24__FDSAUDITLINK__" localSheetId="0"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localSheetId="1"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5__FDSAUDITLINK__" localSheetId="0"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localSheetId="1"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6__FDSAUDITLINK__" localSheetId="0"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localSheetId="1"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7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28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929__FDSAUDITLINK__" localSheetId="0"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localSheetId="1"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3__123Graph_CCHART_2" hidden="1">#N/A</definedName>
    <definedName name="_93__FDSAUDITLINK__" localSheetId="0"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localSheetId="1"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0__FDSAUDITLINK__" localSheetId="0"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localSheetId="1"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1__FDSAUDITLINK__" localSheetId="0"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localSheetId="1"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2__FDSAUDITLINK__" localSheetId="0"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localSheetId="1"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3__FDSAUDITLINK__" localSheetId="0"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localSheetId="1"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4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935__FDSAUDITLINK__" localSheetId="0"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localSheetId="1"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6__FDSAUDITLINK__" localSheetId="0"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localSheetId="1"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7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938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939__FDSAUDITLINK__" localSheetId="0"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localSheetId="1"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4__123Graph_CCHART_20" hidden="1">#REF!</definedName>
    <definedName name="_94__FDSAUDITLINK__" localSheetId="0"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localSheetId="1"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0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941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942__FDSAUDITLINK__" localSheetId="0"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localSheetId="1"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3__FDSAUDITLINK__" localSheetId="0"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localSheetId="1"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4__FDSAUDITLINK__" localSheetId="0"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localSheetId="1"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5__FDSAUDITLINK__" localSheetId="0"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localSheetId="1"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6__FDSAUDITLINK__" localSheetId="0"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localSheetId="1"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7__FDSAUDITLINK__" localSheetId="0"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localSheetId="1"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8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949__FDSAUDITLINK__" localSheetId="0"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localSheetId="1"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5__123Graph_CCHART_22" hidden="1">#REF!</definedName>
    <definedName name="_95__FDSAUDITLINK__" localSheetId="0"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localSheetId="1"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0__FDSAUDITLINK__" localSheetId="0"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localSheetId="1"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1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952__FDSAUDITLINK__" localSheetId="0"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localSheetId="1"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3__FDSAUDITLINK__" localSheetId="0"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localSheetId="1"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4__FDSAUDITLINK__" localSheetId="0"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localSheetId="1"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5__FDSAUDITLINK__" localSheetId="0"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localSheetId="1"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6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957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958__FDSAUDITLINK__" localSheetId="0"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localSheetId="1"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9__FDSAUDITLINK__" localSheetId="0"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localSheetId="1"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6__123Graph_CCHART_23" hidden="1">#REF!</definedName>
    <definedName name="_96__FDSAUDITLINK__" localSheetId="0"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localSheetId="1"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1__FDSAUDITLINK__" localSheetId="0"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localSheetId="1"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63__FDSAUDITLINK__" localSheetId="0"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localSheetId="1"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4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5__FDSAUDITLINK__" localSheetId="0"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localSheetId="1"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6__FDSAUDITLINK__" localSheetId="0"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localSheetId="1"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7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968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969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97__123Graph_CCHART_24" hidden="1">#REF!</definedName>
    <definedName name="_97__FDSAUDITLINK__" localSheetId="0"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localSheetId="1"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0__FDSAUDITLINK__" localSheetId="0"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localSheetId="1"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1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972__FDSAUDITLINK__" localSheetId="0"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localSheetId="1"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3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974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975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976__FDSAUDITLINK__" localSheetId="0"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localSheetId="1"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7__FDSAUDITLINK__" localSheetId="0"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localSheetId="1"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979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98__123Graph_CCHART_25" hidden="1">#REF!</definedName>
    <definedName name="_98__FDSAUDITLINK__" localSheetId="0"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localSheetId="1"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0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981__FDSAUDITLINK__" localSheetId="0"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localSheetId="1"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2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983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984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985__FDSAUDITLINK__" localSheetId="0"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localSheetId="1"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6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987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988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989__FDSAUDITLINK__" localSheetId="0"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localSheetId="1"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9__123Graph_CCHART_26" hidden="1">#REF!</definedName>
    <definedName name="_99__FDSAUDITLINK__" localSheetId="0"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localSheetId="1"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0__FDSAUDITLINK__" localSheetId="0"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localSheetId="1"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1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992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993__FDSAUDITLINK__" localSheetId="0"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localSheetId="1"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4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995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996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99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998__FDSAUDITLINK__" localSheetId="0"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localSheetId="1"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9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A1" localSheetId="0" hidden="1">{#N/A,#N/A,FALSE,"info-447";#N/A,#N/A,FALSE,"DBK";#N/A,#N/A,FALSE,"Inh (2)";#N/A,#N/A,FALSE,"102-1";#N/A,#N/A,FALSE,"102-2";#N/A,#N/A,FALSE,"102-447";#N/A,#N/A,FALSE,"441-GesSys";#N/A,#N/A,FALSE,"442 576 B Rech";#N/A,#N/A,FALSE,"425";#N/A,#N/A,FALSE,"446 R+P";#N/A,#N/A,FALSE,"447 RW alle St."}</definedName>
    <definedName name="_A1" localSheetId="1" hidden="1">{#N/A,#N/A,FALSE,"info-447";#N/A,#N/A,FALSE,"DBK";#N/A,#N/A,FALSE,"Inh (2)";#N/A,#N/A,FALSE,"102-1";#N/A,#N/A,FALSE,"102-2";#N/A,#N/A,FALSE,"102-447";#N/A,#N/A,FALSE,"441-GesSys";#N/A,#N/A,FALSE,"442 576 B Rech";#N/A,#N/A,FALSE,"425";#N/A,#N/A,FALSE,"446 R+P";#N/A,#N/A,FALSE,"447 RW alle St."}</definedName>
    <definedName name="_A1" hidden="1">{#N/A,#N/A,FALSE,"info-447";#N/A,#N/A,FALSE,"DBK";#N/A,#N/A,FALSE,"Inh (2)";#N/A,#N/A,FALSE,"102-1";#N/A,#N/A,FALSE,"102-2";#N/A,#N/A,FALSE,"102-447";#N/A,#N/A,FALSE,"441-GesSys";#N/A,#N/A,FALSE,"442 576 B Rech";#N/A,#N/A,FALSE,"425";#N/A,#N/A,FALSE,"446 R+P";#N/A,#N/A,FALSE,"447 RW alle St."}</definedName>
    <definedName name="_A11" localSheetId="0" hidden="1">{#N/A,#N/A,FALSE,"Umsatz 99";#N/A,#N/A,FALSE,"ER 99 "}</definedName>
    <definedName name="_A11" localSheetId="1" hidden="1">{#N/A,#N/A,FALSE,"Umsatz 99";#N/A,#N/A,FALSE,"ER 99 "}</definedName>
    <definedName name="_A11" hidden="1">{#N/A,#N/A,FALSE,"Umsatz 99";#N/A,#N/A,FALSE,"ER 99 "}</definedName>
    <definedName name="_a2" localSheetId="0" hidden="1">{"mgmt forecast",#N/A,FALSE,"Mgmt Forecast";"dcf table",#N/A,FALSE,"Mgmt Forecast";"sensitivity",#N/A,FALSE,"Mgmt Forecast";"table inputs",#N/A,FALSE,"Mgmt Forecast";"calculations",#N/A,FALSE,"Mgmt Forecast"}</definedName>
    <definedName name="_a2" localSheetId="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33" hidden="1">{#N/A,#N/A,TRUE,"Pro Forma";#N/A,#N/A,TRUE,"PF_Bal";#N/A,#N/A,TRUE,"PF_INC";#N/A,#N/A,TRUE,"CBE";#N/A,#N/A,TRUE,"SWK"}</definedName>
    <definedName name="_a4" localSheetId="0" hidden="1">{"SCH54",#N/A,FALSE,"upside";"SCH55",#N/A,FALSE,"upside"}</definedName>
    <definedName name="_a4" localSheetId="1" hidden="1">{"SCH54",#N/A,FALSE,"upside";"SCH55",#N/A,FALSE,"upside"}</definedName>
    <definedName name="_a4" hidden="1">{"SCH54",#N/A,FALSE,"upside";"SCH55",#N/A,FALSE,"upside"}</definedName>
    <definedName name="_a8" localSheetId="0" hidden="1">{#N/A,#N/A,FALSE,"Partnership Splits";#N/A,#N/A,FALSE,"Condensed Financials-Endo";#N/A,#N/A,FALSE,"Condensed Financials-Partner";#N/A,#N/A,FALSE,"P&amp;L Detail";#N/A,#N/A,FALSE,"Payments";#N/A,#N/A,FALSE,"Selling &amp; Mktg Summary (3)"}</definedName>
    <definedName name="_a8" localSheetId="1" hidden="1">{#N/A,#N/A,FALSE,"Partnership Splits";#N/A,#N/A,FALSE,"Condensed Financials-Endo";#N/A,#N/A,FALSE,"Condensed Financials-Partner";#N/A,#N/A,FALSE,"P&amp;L Detail";#N/A,#N/A,FALSE,"Payments";#N/A,#N/A,FALSE,"Selling &amp; Mktg Summary (3)"}</definedName>
    <definedName name="_a8" hidden="1">{#N/A,#N/A,FALSE,"Partnership Splits";#N/A,#N/A,FALSE,"Condensed Financials-Endo";#N/A,#N/A,FALSE,"Condensed Financials-Partner";#N/A,#N/A,FALSE,"P&amp;L Detail";#N/A,#N/A,FALSE,"Payments";#N/A,#N/A,FALSE,"Selling &amp; Mktg Summary (3)"}</definedName>
    <definedName name="_aa2" localSheetId="5" hidden="1">DATE(YEAR([0]!Loan_Start),MONTH([0]!Loan_Start)+Payment_Number,DAY([0]!Loan_Start))</definedName>
    <definedName name="_aa2" localSheetId="3" hidden="1">DATE(YEAR([0]!Loan_Start),MONTH([0]!Loan_Start)+Payment_Number,DAY([0]!Loan_Start))</definedName>
    <definedName name="_aa2" localSheetId="6" hidden="1">DATE(YEAR([0]!Loan_Start),MONTH([0]!Loan_Start)+Payment_Number,DAY([0]!Loan_Start))</definedName>
    <definedName name="_aa2" localSheetId="11" hidden="1">DATE(YEAR([0]!Loan_Start),MONTH([0]!Loan_Start)+Payment_Number,DAY([0]!Loan_Start))</definedName>
    <definedName name="_aa2" localSheetId="8" hidden="1">DATE(YEAR([0]!Loan_Start),MONTH([0]!Loan_Start)+Payment_Number,DAY([0]!Loan_Start))</definedName>
    <definedName name="_aa2" localSheetId="0" hidden="1">DATE(YEAR(Loan_Start),MONTH(Loan_Start)+Payment_Number,DAY(Loan_Start))</definedName>
    <definedName name="_aa2" localSheetId="1" hidden="1">DATE(YEAR(Loan_Start),MONTH(Loan_Start)+Payment_Number,DAY(Loan_Start))</definedName>
    <definedName name="_aa2" localSheetId="14" hidden="1">DATE(YEAR([0]!Loan_Start),MONTH([0]!Loan_Start)+Payment_Number,DAY([0]!Loan_Start))</definedName>
    <definedName name="_aa2" localSheetId="9" hidden="1">DATE(YEAR([0]!Loan_Start),MONTH([0]!Loan_Start)+Payment_Number,DAY([0]!Loan_Start))</definedName>
    <definedName name="_aa2" localSheetId="15" hidden="1">DATE(YEAR([0]!Loan_Start),MONTH([0]!Loan_Start)+Payment_Number,DAY([0]!Loan_Start))</definedName>
    <definedName name="_aa2" localSheetId="10" hidden="1">DATE(YEAR([0]!Loan_Start),MONTH([0]!Loan_Start)+Payment_Number,DAY([0]!Loan_Start))</definedName>
    <definedName name="_aa2" hidden="1">DATE(YEAR(Loan_Start),MONTH(Loan_Start)+Payment_Number,DAY(Loan_Start))</definedName>
    <definedName name="_aa3" localSheetId="0" hidden="1">MATCH(0.01,End_Bal,-1)+1</definedName>
    <definedName name="_aa3" localSheetId="1" hidden="1">MATCH(0.01,End_Bal,-1)+1</definedName>
    <definedName name="_aa3" localSheetId="15" hidden="1">MATCH(0.01,End_Bal,-1)+1</definedName>
    <definedName name="_aa3" hidden="1">MATCH(0.01,End_Bal,-1)+1</definedName>
    <definedName name="_aa4" localSheetId="0" hidden="1">{#N/A,#N/A,FALSE,"Hip.Bas";#N/A,#N/A,FALSE,"ventas";#N/A,#N/A,FALSE,"ingre-Año";#N/A,#N/A,FALSE,"ventas-Año";#N/A,#N/A,FALSE,"Costepro";#N/A,#N/A,FALSE,"inversion";#N/A,#N/A,FALSE,"personal";#N/A,#N/A,FALSE,"Gastos-V";#N/A,#N/A,FALSE,"Circulante";#N/A,#N/A,FALSE,"CONSOLI";#N/A,#N/A,FALSE,"Es-Fin";#N/A,#N/A,FALSE,"Margen-P"}</definedName>
    <definedName name="_aa4" localSheetId="1"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localSheetId="0" hidden="1">{#N/A,#N/A,FALSE,"Hip.Bas";#N/A,#N/A,FALSE,"ventas";#N/A,#N/A,FALSE,"ingre-Año";#N/A,#N/A,FALSE,"ventas-Año";#N/A,#N/A,FALSE,"Costepro";#N/A,#N/A,FALSE,"inversion";#N/A,#N/A,FALSE,"personal";#N/A,#N/A,FALSE,"Gastos-V";#N/A,#N/A,FALSE,"Circulante";#N/A,#N/A,FALSE,"CONSOLI";#N/A,#N/A,FALSE,"Es-Fin";#N/A,#N/A,FALSE,"Margen-P"}</definedName>
    <definedName name="_aa5" localSheetId="1"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8" localSheetId="0" hidden="1">{#N/A,#N/A,FALSE,"Hip.Bas";#N/A,#N/A,FALSE,"ventas";#N/A,#N/A,FALSE,"ingre-Año";#N/A,#N/A,FALSE,"ventas-Año";#N/A,#N/A,FALSE,"Costepro";#N/A,#N/A,FALSE,"inversion";#N/A,#N/A,FALSE,"personal";#N/A,#N/A,FALSE,"Gastos-V";#N/A,#N/A,FALSE,"Circulante";#N/A,#N/A,FALSE,"CONSOLI";#N/A,#N/A,FALSE,"Es-Fin";#N/A,#N/A,FALSE,"Margen-P"}</definedName>
    <definedName name="_aa8" localSheetId="1"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localSheetId="0" hidden="1">{#N/A,#N/A,FALSE,"DBK";#N/A,#N/A,FALSE,"Inh (2)";#N/A,#N/A,FALSE,"102-1";#N/A,#N/A,FALSE,"102-2";#N/A,#N/A,FALSE,"425";#N/A,#N/A,FALSE,"102-447";#N/A,#N/A,FALSE,"441-GesSys";#N/A,#N/A,FALSE,"442 576 B Rech";#N/A,#N/A,FALSE,"446 R+P"}</definedName>
    <definedName name="_aaa1" localSheetId="1" hidden="1">{#N/A,#N/A,FALSE,"DBK";#N/A,#N/A,FALSE,"Inh (2)";#N/A,#N/A,FALSE,"102-1";#N/A,#N/A,FALSE,"102-2";#N/A,#N/A,FALSE,"425";#N/A,#N/A,FALSE,"102-447";#N/A,#N/A,FALSE,"441-GesSys";#N/A,#N/A,FALSE,"442 576 B Rech";#N/A,#N/A,FALSE,"446 R+P"}</definedName>
    <definedName name="_aaa1" hidden="1">{#N/A,#N/A,FALSE,"DBK";#N/A,#N/A,FALSE,"Inh (2)";#N/A,#N/A,FALSE,"102-1";#N/A,#N/A,FALSE,"102-2";#N/A,#N/A,FALSE,"425";#N/A,#N/A,FALSE,"102-447";#N/A,#N/A,FALSE,"441-GesSys";#N/A,#N/A,FALSE,"442 576 B Rech";#N/A,#N/A,FALSE,"446 R+P"}</definedName>
    <definedName name="_aaa2" hidden="1">{#N/A,#N/A,TRUE,"financial";#N/A,#N/A,TRUE,"plants"}</definedName>
    <definedName name="_ab2" hidden="1">{#N/A,#N/A,TRUE,"Pro Forma";#N/A,#N/A,TRUE,"PF_Bal";#N/A,#N/A,TRUE,"PF_INC";#N/A,#N/A,TRUE,"CBE";#N/A,#N/A,TRUE,"SWK"}</definedName>
    <definedName name="_abc1" localSheetId="0" hidden="1">{#N/A,#N/A,FALSE,"model"}</definedName>
    <definedName name="_abc1" localSheetId="1" hidden="1">{#N/A,#N/A,FALSE,"model"}</definedName>
    <definedName name="_abc1" hidden="1">{#N/A,#N/A,FALSE,"model"}</definedName>
    <definedName name="_ac2" hidden="1">{#N/A,#N/A,TRUE,"Pro Forma";#N/A,#N/A,TRUE,"PF_Bal";#N/A,#N/A,TRUE,"PF_INC";#N/A,#N/A,TRUE,"CBE";#N/A,#N/A,TRUE,"SWK"}</definedName>
    <definedName name="_aca2" hidden="1">{#N/A,#N/A,TRUE,"Pro Forma";#N/A,#N/A,TRUE,"PF_Bal";#N/A,#N/A,TRUE,"PF_INC";#N/A,#N/A,TRUE,"CBE";#N/A,#N/A,TRUE,"SWK"}</definedName>
    <definedName name="_ag2" hidden="1">{#N/A,#N/A,TRUE,"Pro Forma";#N/A,#N/A,TRUE,"PF_Bal";#N/A,#N/A,TRUE,"PF_INC";#N/A,#N/A,TRUE,"CBE";#N/A,#N/A,TRUE,"SWK"}</definedName>
    <definedName name="_AMO_UniqueIdentifier" hidden="1">"'da199573-56ce-44ba-a838-679a627f3a04'"</definedName>
    <definedName name="_as1" hidden="1">{"comp1",#N/A,FALSE,"COMPS";"footnotes",#N/A,FALSE,"COMPS"}</definedName>
    <definedName name="_as2" hidden="1">{"comp1",#N/A,FALSE,"COMPS";"footnotes",#N/A,FALSE,"COMPS"}</definedName>
    <definedName name="_asa1" localSheetId="0" hidden="1">{#N/A,#N/A,FALSE,"ER_PB";#N/A,#N/A,FALSE,"ER_RATIO_PB";#N/A,#N/A,FALSE,"ER_PU";#N/A,#N/A,FALSE,"ER_RATIO_PU"}</definedName>
    <definedName name="_asa1" localSheetId="1" hidden="1">{#N/A,#N/A,FALSE,"ER_PB";#N/A,#N/A,FALSE,"ER_RATIO_PB";#N/A,#N/A,FALSE,"ER_PU";#N/A,#N/A,FALSE,"ER_RATIO_PU"}</definedName>
    <definedName name="_asa1" hidden="1">{#N/A,#N/A,FALSE,"ER_PB";#N/A,#N/A,FALSE,"ER_RATIO_PB";#N/A,#N/A,FALSE,"ER_PU";#N/A,#N/A,FALSE,"ER_RATIO_PU"}</definedName>
    <definedName name="_asa2" hidden="1">{"comp1",#N/A,FALSE,"COMPS";"footnotes",#N/A,FALSE,"COMPS"}</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localSheetId="0" hidden="1">{#N/A,#N/A,FALSE,"info-447";#N/A,#N/A,FALSE,"DBK";#N/A,#N/A,FALSE,"Inh (2)";#N/A,#N/A,FALSE,"102-1";#N/A,#N/A,FALSE,"102-2";#N/A,#N/A,FALSE,"102-447";#N/A,#N/A,FALSE,"441-GesSys";#N/A,#N/A,FALSE,"442 576 B Rech";#N/A,#N/A,FALSE,"425";#N/A,#N/A,FALSE,"446 R+P";#N/A,#N/A,FALSE,"447 RW alle St."}</definedName>
    <definedName name="_b1" localSheetId="1" hidden="1">{#N/A,#N/A,FALSE,"info-447";#N/A,#N/A,FALSE,"DBK";#N/A,#N/A,FALSE,"Inh (2)";#N/A,#N/A,FALSE,"102-1";#N/A,#N/A,FALSE,"102-2";#N/A,#N/A,FALSE,"102-447";#N/A,#N/A,FALSE,"441-GesSys";#N/A,#N/A,FALSE,"442 576 B Rech";#N/A,#N/A,FALSE,"425";#N/A,#N/A,FALSE,"446 R+P";#N/A,#N/A,FALSE,"447 RW alle St."}</definedName>
    <definedName name="_b1" hidden="1">{#N/A,#N/A,FALSE,"info-447";#N/A,#N/A,FALSE,"DBK";#N/A,#N/A,FALSE,"Inh (2)";#N/A,#N/A,FALSE,"102-1";#N/A,#N/A,FALSE,"102-2";#N/A,#N/A,FALSE,"102-447";#N/A,#N/A,FALSE,"441-GesSys";#N/A,#N/A,FALSE,"442 576 B Rech";#N/A,#N/A,FALSE,"425";#N/A,#N/A,FALSE,"446 R+P";#N/A,#N/A,FALSE,"447 RW alle St."}</definedName>
    <definedName name="_bb1"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05CD9EE14F24DD5AE19AB8610ED05B7.edm" hidden="1">#REF!</definedName>
    <definedName name="_bdm.00CFBBC7A6F34A0583F22058FE830444.edm" localSheetId="0" hidden="1">#REF!</definedName>
    <definedName name="_bdm.00CFBBC7A6F34A0583F22058FE830444.edm" localSheetId="1" hidden="1">#REF!</definedName>
    <definedName name="_bdm.00CFBBC7A6F34A0583F22058FE830444.edm" hidden="1">#REF!</definedName>
    <definedName name="_bdm.014ECD3A7FCA4741A3084155D6E6B5F3.edm" hidden="1">#REF!</definedName>
    <definedName name="_bdm.026E415F87EA492793032F47809580AA.edm" hidden="1">#REF!</definedName>
    <definedName name="_bdm.0279A1C4B8CA40759E71F94AE934C90C.edm" hidden="1">#REF!</definedName>
    <definedName name="_bdm.03B1805B25524B39B388B4F2779106A7.edm" hidden="1">#REF!</definedName>
    <definedName name="_bdm.04C90DE4B7C749468FE92D752D4A5DCE.edm" hidden="1">#REF!</definedName>
    <definedName name="_bdm.080EAADFF1D448D09106E09C93ABEF8A.edm" localSheetId="0" hidden="1">#REF!</definedName>
    <definedName name="_bdm.080EAADFF1D448D09106E09C93ABEF8A.edm" localSheetId="1" hidden="1">#REF!</definedName>
    <definedName name="_bdm.080EAADFF1D448D09106E09C93ABEF8A.edm" hidden="1">#REF!</definedName>
    <definedName name="_bdm.086BD666D20549ACBE43ABF4ACEEAAB7.edm" localSheetId="0" hidden="1">#REF!</definedName>
    <definedName name="_bdm.086BD666D20549ACBE43ABF4ACEEAAB7.edm" localSheetId="1" hidden="1">#REF!</definedName>
    <definedName name="_bdm.086BD666D20549ACBE43ABF4ACEEAAB7.edm" hidden="1">#REF!</definedName>
    <definedName name="_bdm.08A018B23F9646C4A83E1147D41FDE8A.edm" localSheetId="0" hidden="1">#REF!</definedName>
    <definedName name="_bdm.08A018B23F9646C4A83E1147D41FDE8A.edm" localSheetId="1" hidden="1">#REF!</definedName>
    <definedName name="_bdm.08A018B23F9646C4A83E1147D41FDE8A.edm" hidden="1">#REF!</definedName>
    <definedName name="_bdm.091670406DAE4A93A0546C6F88D696E0.edm" hidden="1">#REF!</definedName>
    <definedName name="_bdm.09CD0746E3164DD58E3E9B82438E8142.edm" hidden="1">#REF!</definedName>
    <definedName name="_bdm.0a307bc0b8dd43c9a16d7011f84d8c94.edm" hidden="1">#REF!</definedName>
    <definedName name="_bdm.0A4B2112DADE47049A4B0B853CB86B67.edm" hidden="1">#REF!</definedName>
    <definedName name="_bdm.0C0A62E5C2044E92AD7C7AE78F9FE62A.edm" hidden="1">#REF!</definedName>
    <definedName name="_bdm.0C741C6625EA4C7B970811FDD98C6C05.edm" hidden="1">#REF!</definedName>
    <definedName name="_bdm.0C9EC1AF256348C88025F30515C72BDC.edm" hidden="1">#REF!</definedName>
    <definedName name="_bdm.0D4A712CED604A698ACFE3CDDB75ED2D.edm" hidden="1">#REF!</definedName>
    <definedName name="_bdm.0DBC995AB0EE48DAA36FE20802D26D4D.edm" hidden="1">#REF!</definedName>
    <definedName name="_bdm.0DD22EFF2D5E46FF8FD91D637FF39520.edm" hidden="1">#REF!</definedName>
    <definedName name="_bdm.0EA0794C0A994E99A966725DDE4EEE4E.edm" hidden="1">#REF!</definedName>
    <definedName name="_bdm.0EB066427A2243F08DAD1C5AF1AC3C4F.edm" hidden="1">#REF!</definedName>
    <definedName name="_bdm.0F4D71C93BBC4622B8E5F492BA8E42A9.edm" hidden="1">#REF!</definedName>
    <definedName name="_bdm.0FF967B2304B45708B83159FED5FE57B.edm" hidden="1">#REF!</definedName>
    <definedName name="_bdm.10484BF155414DAEA90B3B163A2FB972.edm" hidden="1">#REF!</definedName>
    <definedName name="_bdm.10912B3E7F20443988C252366E336A59.edm" hidden="1">#REF!</definedName>
    <definedName name="_bdm.10927B3E4C99444FB4AF8CE767C5B3BA.edm" hidden="1">#REF!</definedName>
    <definedName name="_bdm.117802A680AE4BF5BF945E97DF74B595.edm" hidden="1">#REF!</definedName>
    <definedName name="_bdm.11FD2B56950E41928D3D2DE6EE8B6351.edm" hidden="1">#REF!</definedName>
    <definedName name="_bdm.12B4F82F0242447E93622913EBCB837D.edm" hidden="1">#REF!</definedName>
    <definedName name="_bdm.12D3D7CC68F540229AF0002B67258800.edm" hidden="1">#REF!</definedName>
    <definedName name="_bdm.12F831D6A17D4A69A6DEB41F2747CA94.edm" hidden="1">#REF!</definedName>
    <definedName name="_bdm.13B97C7AF44D446589F9F55C14793A08.edm" localSheetId="0" hidden="1">#REF!</definedName>
    <definedName name="_bdm.13B97C7AF44D446589F9F55C14793A08.edm" localSheetId="1" hidden="1">#REF!</definedName>
    <definedName name="_bdm.13B97C7AF44D446589F9F55C14793A08.edm" hidden="1">#REF!</definedName>
    <definedName name="_bdm.13FFB9F589DA4D5CBCA4A6E964BED72A.edm" hidden="1">#REF!</definedName>
    <definedName name="_bdm.1405FEA5C36B43ECA16A731E11F7E2DB.edm" localSheetId="0" hidden="1">#REF!</definedName>
    <definedName name="_bdm.1405FEA5C36B43ECA16A731E11F7E2DB.edm" localSheetId="1" hidden="1">#REF!</definedName>
    <definedName name="_bdm.1405FEA5C36B43ECA16A731E11F7E2DB.edm" hidden="1">#REF!</definedName>
    <definedName name="_bdm.1529B24B3D404BC4BE50353593906124.edm" localSheetId="0" hidden="1">#REF!</definedName>
    <definedName name="_bdm.1529B24B3D404BC4BE50353593906124.edm" localSheetId="1" hidden="1">#REF!</definedName>
    <definedName name="_bdm.1529B24B3D404BC4BE50353593906124.edm" hidden="1">#REF!</definedName>
    <definedName name="_bdm.1731FA0D228241A1BF23916021E030A1.edm" hidden="1">#REF!</definedName>
    <definedName name="_bdm.17D91CB02BB1456A8ED7F5AAC07AAF2B.edm" hidden="1">#REF!</definedName>
    <definedName name="_bdm.18CC7362C0124F8A9FF2677FFA51B74A.edm" hidden="1">#REF!</definedName>
    <definedName name="_bdm.1A7713BEC0304670AC77D399B0F8A4AF.edm" hidden="1">#REF!</definedName>
    <definedName name="_bdm.1CF76915D78244EE8FE2FDDCF340A8AA.edm" hidden="1">#REF!</definedName>
    <definedName name="_bdm.1d5e063a14974cbcb5d1262bcdb7c4e0.edm" hidden="1">#REF!</definedName>
    <definedName name="_bdm.1EF05373ACDA4F9B82AB43A97DA55CFA.edm" localSheetId="0" hidden="1">#REF!</definedName>
    <definedName name="_bdm.1EF05373ACDA4F9B82AB43A97DA55CFA.edm" localSheetId="1" hidden="1">#REF!</definedName>
    <definedName name="_bdm.1EF05373ACDA4F9B82AB43A97DA55CFA.edm" hidden="1">#REF!</definedName>
    <definedName name="_bdm.1F30CCC9011A4C9096A93AA27B8D5395.edm" hidden="1">#REF!</definedName>
    <definedName name="_bdm.20658A38A29049989F78A09DBC3CC8BD.edm" hidden="1">#REF!</definedName>
    <definedName name="_bdm.20FCA05FF8CA42CBAE0CA31F8E4ECBB5.edm" hidden="1">#REF!</definedName>
    <definedName name="_bdm.21B15923356D43F29621D73083D2F66B.edm" hidden="1">#REF!</definedName>
    <definedName name="_bdm.21d62b5d8fcc4e36ba5c6935b6c71cce.edm" hidden="1">#REF!</definedName>
    <definedName name="_bdm.21D94300A6EF46A4984C0ECD87F98B5E.edm" localSheetId="0" hidden="1">#REF!</definedName>
    <definedName name="_bdm.21D94300A6EF46A4984C0ECD87F98B5E.edm" localSheetId="1" hidden="1">#REF!</definedName>
    <definedName name="_bdm.21D94300A6EF46A4984C0ECD87F98B5E.edm" hidden="1">#REF!</definedName>
    <definedName name="_bdm.2217D768D62648B89F8679C9210B6B9A.edm" hidden="1">#REF!</definedName>
    <definedName name="_bdm.22285768b0db451e992ca0873a136610.edm" hidden="1">#REF!</definedName>
    <definedName name="_bdm.23316188DE2D475283BAAB9FCB554A6A.edm" hidden="1">#REF!</definedName>
    <definedName name="_bdm.2439976348BC4BE19060F66B71F7E478.edm" hidden="1">#REF!</definedName>
    <definedName name="_bdm.24AE7404381F43E5B5E43F66D19E3FB1.edm" hidden="1">#REF!</definedName>
    <definedName name="_bdm.24B0105D18CD4644A37ADF08CA5383AB.edm" hidden="1">#REF!</definedName>
    <definedName name="_bdm.24B4DD2AF107491FB58117579EC1ACA9.edm" localSheetId="0" hidden="1">#REF!</definedName>
    <definedName name="_bdm.24B4DD2AF107491FB58117579EC1ACA9.edm" localSheetId="1" hidden="1">#REF!</definedName>
    <definedName name="_bdm.24B4DD2AF107491FB58117579EC1ACA9.edm" hidden="1">#REF!</definedName>
    <definedName name="_bdm.24FD63A9332A40648C88735A7892585D.edm" localSheetId="0" hidden="1">#REF!</definedName>
    <definedName name="_bdm.24FD63A9332A40648C88735A7892585D.edm" localSheetId="1" hidden="1">#REF!</definedName>
    <definedName name="_bdm.24FD63A9332A40648C88735A7892585D.edm" hidden="1">#REF!</definedName>
    <definedName name="_bdm.25FF13F00EBE4A3EA1E13BCB774C5F5D.edm" localSheetId="0" hidden="1">#REF!</definedName>
    <definedName name="_bdm.25FF13F00EBE4A3EA1E13BCB774C5F5D.edm" localSheetId="1" hidden="1">#REF!</definedName>
    <definedName name="_bdm.25FF13F00EBE4A3EA1E13BCB774C5F5D.edm" hidden="1">#REF!</definedName>
    <definedName name="_bdm.27CD1A68E4BE442EAE8A42DA91A7DE63.edm" hidden="1">#REF!</definedName>
    <definedName name="_bdm.27CE3397C6E24DA7B477BCBFA62C77CB.edm" hidden="1">#REF!</definedName>
    <definedName name="_bdm.28187DFD2EE24920B6576B9967BE53F7.edm" hidden="1">#REF!</definedName>
    <definedName name="_bdm.292c593a998642e897bdeb141a52adfc.edm" hidden="1">#REF!</definedName>
    <definedName name="_bdm.294DCE045CE14D8A9ABB8EB12BA98672.edm" hidden="1">#REF!</definedName>
    <definedName name="_bdm.2A56280D9A2E45E58A9A1E3406CE6E49.edm" localSheetId="0" hidden="1">#REF!</definedName>
    <definedName name="_bdm.2A56280D9A2E45E58A9A1E3406CE6E49.edm" localSheetId="1" hidden="1">#REF!</definedName>
    <definedName name="_bdm.2A56280D9A2E45E58A9A1E3406CE6E49.edm" hidden="1">#REF!</definedName>
    <definedName name="_bdm.2a726badd0054366ac73143d8446b871.edm" hidden="1">#REF!</definedName>
    <definedName name="_bdm.2B2F79C74D434D6CB6AEE1FF22862EE7.edm" localSheetId="0" hidden="1">#REF!</definedName>
    <definedName name="_bdm.2B2F79C74D434D6CB6AEE1FF22862EE7.edm" localSheetId="1" hidden="1">#REF!</definedName>
    <definedName name="_bdm.2B2F79C74D434D6CB6AEE1FF22862EE7.edm" hidden="1">#REF!</definedName>
    <definedName name="_bdm.2C25D1C0FD424D34A76B82204382FBDA.edm" hidden="1">#REF!</definedName>
    <definedName name="_bdm.2E03CB1A181A4A16A95771B9516EC5A9.edm" hidden="1">#REF!</definedName>
    <definedName name="_bdm.2E101BC140844777964C9B08A9A3EBCE.edm" hidden="1">#REF!</definedName>
    <definedName name="_bdm.2EC0C2D429B345A08767CE06C5CA00A8.edm" localSheetId="0" hidden="1">#REF!</definedName>
    <definedName name="_bdm.2EC0C2D429B345A08767CE06C5CA00A8.edm" localSheetId="1" hidden="1">#REF!</definedName>
    <definedName name="_bdm.2EC0C2D429B345A08767CE06C5CA00A8.edm" hidden="1">#REF!</definedName>
    <definedName name="_bdm.303814785BA844D2B62B4608ADFB6701.edm" hidden="1">#REF!</definedName>
    <definedName name="_bdm.31C9AB0777B644DEAA37FF1230DBB875.edm" hidden="1">#REF!</definedName>
    <definedName name="_bdm.3243a379ce8046619d2c4d392e552464.edm" hidden="1">#REF!</definedName>
    <definedName name="_bdm.32B500752C6345118271CC34D8451B0A.edm" localSheetId="0" hidden="1">#REF!</definedName>
    <definedName name="_bdm.32B500752C6345118271CC34D8451B0A.edm" localSheetId="1" hidden="1">#REF!</definedName>
    <definedName name="_bdm.32B500752C6345118271CC34D8451B0A.edm" hidden="1">#REF!</definedName>
    <definedName name="_bdm.33BE0BC594DD42C0AE8963348C2A54B9.edm" localSheetId="0" hidden="1">#REF!</definedName>
    <definedName name="_bdm.33BE0BC594DD42C0AE8963348C2A54B9.edm" localSheetId="1" hidden="1">#REF!</definedName>
    <definedName name="_bdm.33BE0BC594DD42C0AE8963348C2A54B9.edm" hidden="1">#REF!</definedName>
    <definedName name="_bdm.3444FFEF79964FCC95E762F894D720AD.edm" hidden="1">#REF!</definedName>
    <definedName name="_bdm.3497349E777F4D978A0B9D50E6923A91.edm" hidden="1">#REF!</definedName>
    <definedName name="_bdm.3596A3B74BD84339A5DE20795CAB5889.edm" hidden="1">#REF!</definedName>
    <definedName name="_bdm.365CDB691525442B9A8EBC4C77ECA24A.edm" localSheetId="0" hidden="1">#REF!</definedName>
    <definedName name="_bdm.365CDB691525442B9A8EBC4C77ECA24A.edm" localSheetId="1" hidden="1">#REF!</definedName>
    <definedName name="_bdm.365CDB691525442B9A8EBC4C77ECA24A.edm" hidden="1">#REF!</definedName>
    <definedName name="_bdm.37c1b10b2a5b440a9330dc1d0aa4a2ea.edm" hidden="1">#REF!</definedName>
    <definedName name="_bdm.387F37ADB3634171B61B7041875100D5.edm" localSheetId="0" hidden="1">#REF!</definedName>
    <definedName name="_bdm.387F37ADB3634171B61B7041875100D5.edm" localSheetId="1" hidden="1">#REF!</definedName>
    <definedName name="_bdm.387F37ADB3634171B61B7041875100D5.edm" hidden="1">#REF!</definedName>
    <definedName name="_bdm.3A4D07CE5C374D1A8DB1143060E3083C.edm" hidden="1">#REF!</definedName>
    <definedName name="_bdm.3B6017460BA4410AB256EF24DF7389AE.edm" hidden="1">#REF!</definedName>
    <definedName name="_bdm.3BD64E2CE6F34BC3B79C67574A524C9F.edm" localSheetId="0" hidden="1">#REF!</definedName>
    <definedName name="_bdm.3BD64E2CE6F34BC3B79C67574A524C9F.edm" localSheetId="1" hidden="1">#REF!</definedName>
    <definedName name="_bdm.3BD64E2CE6F34BC3B79C67574A524C9F.edm" hidden="1">#REF!</definedName>
    <definedName name="_bdm.3c227ee6599442f7a519d51fb0a7a74c.edm" hidden="1">#REF!</definedName>
    <definedName name="_bdm.3D816A423CFD4DAA941E6395B88C3FBC.edm" localSheetId="0" hidden="1">#REF!</definedName>
    <definedName name="_bdm.3D816A423CFD4DAA941E6395B88C3FBC.edm" localSheetId="1" hidden="1">#REF!</definedName>
    <definedName name="_bdm.3D816A423CFD4DAA941E6395B88C3FBC.edm" hidden="1">#REF!</definedName>
    <definedName name="_bdm.3DBFE74AC20F49C8B704B62C97223114.edm" localSheetId="0" hidden="1">#REF!</definedName>
    <definedName name="_bdm.3DBFE74AC20F49C8B704B62C97223114.edm" localSheetId="1" hidden="1">#REF!</definedName>
    <definedName name="_bdm.3DBFE74AC20F49C8B704B62C97223114.edm" hidden="1">#REF!</definedName>
    <definedName name="_bdm.3F2B4EBAAEF84A4985065B99525519C0.edm" hidden="1">#REF!</definedName>
    <definedName name="_bdm.4031C8916A6B4B7A820E0FEDD9C231D9.edm" localSheetId="0" hidden="1">#REF!</definedName>
    <definedName name="_bdm.4031C8916A6B4B7A820E0FEDD9C231D9.edm" localSheetId="1" hidden="1">#REF!</definedName>
    <definedName name="_bdm.4031C8916A6B4B7A820E0FEDD9C231D9.edm" hidden="1">#REF!</definedName>
    <definedName name="_bdm.409A89EFFF594F41BE53FA74D44C34D7.edm" localSheetId="0" hidden="1">#REF!</definedName>
    <definedName name="_bdm.409A89EFFF594F41BE53FA74D44C34D7.edm" localSheetId="1" hidden="1">#REF!</definedName>
    <definedName name="_bdm.409A89EFFF594F41BE53FA74D44C34D7.edm" hidden="1">#REF!</definedName>
    <definedName name="_bdm.44C12F99681F4B948225449B613E38E0.edm" localSheetId="0" hidden="1">#REF!</definedName>
    <definedName name="_bdm.44C12F99681F4B948225449B613E38E0.edm" localSheetId="1" hidden="1">#REF!</definedName>
    <definedName name="_bdm.44C12F99681F4B948225449B613E38E0.edm" hidden="1">#REF!</definedName>
    <definedName name="_bdm.4509AEB10B154765AA84E62D8A7DD0CD.edm" localSheetId="0" hidden="1">#REF!</definedName>
    <definedName name="_bdm.4509AEB10B154765AA84E62D8A7DD0CD.edm" localSheetId="1" hidden="1">#REF!</definedName>
    <definedName name="_bdm.4509AEB10B154765AA84E62D8A7DD0CD.edm" hidden="1">#REF!</definedName>
    <definedName name="_bdm.46462C30F3EC4ADC89DA6EB744191710.edm" localSheetId="0" hidden="1">#REF!</definedName>
    <definedName name="_bdm.46462C30F3EC4ADC89DA6EB744191710.edm" localSheetId="1" hidden="1">#REF!</definedName>
    <definedName name="_bdm.46462C30F3EC4ADC89DA6EB744191710.edm" hidden="1">#REF!</definedName>
    <definedName name="_bdm.48553E9C00884B17BB49C1F2FD130DAF.edm" hidden="1">#REF!</definedName>
    <definedName name="_bdm.490A50A1C8394C30BB42CAA5041358FA.edm" hidden="1">#REF!</definedName>
    <definedName name="_bdm.4940E0C0A3324B4B9DE74CD3B4242465.edm" hidden="1">#REF!</definedName>
    <definedName name="_bdm.4959561FA5584933B23EEEFABD0A203D.edm" localSheetId="0" hidden="1">#REF!</definedName>
    <definedName name="_bdm.4959561FA5584933B23EEEFABD0A203D.edm" localSheetId="1" hidden="1">#REF!</definedName>
    <definedName name="_bdm.4959561FA5584933B23EEEFABD0A203D.edm" hidden="1">#REF!</definedName>
    <definedName name="_bdm.49CB5EE2DC7C497ABEC9F2E132F0CA6E.edm" hidden="1">#REF!</definedName>
    <definedName name="_bdm.4A13CA784E1B4CF6A4F8D14C3DAADBA2.edm" hidden="1">#REF!</definedName>
    <definedName name="_bdm.4A5243152F2143F99F1ADAC8F13D95ED.edm" hidden="1">#REF!</definedName>
    <definedName name="_bdm.4AF1D6D46E8A431BBE3FBDF4CC55FE7A.edm" hidden="1">#REF!</definedName>
    <definedName name="_bdm.4B8726C8C6534166BBAE85EF8ECAB7E5.edm" localSheetId="0" hidden="1">#REF!</definedName>
    <definedName name="_bdm.4B8726C8C6534166BBAE85EF8ECAB7E5.edm" localSheetId="1" hidden="1">#REF!</definedName>
    <definedName name="_bdm.4B8726C8C6534166BBAE85EF8ECAB7E5.edm" hidden="1">#REF!</definedName>
    <definedName name="_bdm.4BEA2C67609B46168AE9D16DFAE71DFB.edm" hidden="1">#REF!</definedName>
    <definedName name="_bdm.4C24AF7562D7418CAEF696AC6C883A58.edm" localSheetId="0" hidden="1">#REF!</definedName>
    <definedName name="_bdm.4C24AF7562D7418CAEF696AC6C883A58.edm" localSheetId="1" hidden="1">#REF!</definedName>
    <definedName name="_bdm.4C24AF7562D7418CAEF696AC6C883A58.edm" hidden="1">#REF!</definedName>
    <definedName name="_bdm.4E84CA3CFAE74BA9A06BDD989557121E.edm" hidden="1">#REF!</definedName>
    <definedName name="_bdm.4f0480f04e1f481a9c08b8ee16830b82.edm" hidden="1">#REF!</definedName>
    <definedName name="_bdm.4F2545BE9AAA42D99E6FFBAFAD0BDAAB.edm" localSheetId="0" hidden="1">#REF!</definedName>
    <definedName name="_bdm.4F2545BE9AAA42D99E6FFBAFAD0BDAAB.edm" localSheetId="1" hidden="1">#REF!</definedName>
    <definedName name="_bdm.4F2545BE9AAA42D99E6FFBAFAD0BDAAB.edm" hidden="1">#REF!</definedName>
    <definedName name="_bdm.502C93C604EA4BAB99544EACFC9918D5.edm" hidden="1">#REF!</definedName>
    <definedName name="_bdm.503EC5B4CE964BB1B7C3CA742F6A5FD3.edm" hidden="1">#REF!</definedName>
    <definedName name="_bdm.513B964644034A7DAAB362214CEDAEF6.edm" hidden="1">#REF!</definedName>
    <definedName name="_bdm.53DE806BF21243279FE627546613628F.edm" localSheetId="0" hidden="1">#REF!</definedName>
    <definedName name="_bdm.53DE806BF21243279FE627546613628F.edm" localSheetId="1" hidden="1">#REF!</definedName>
    <definedName name="_bdm.53DE806BF21243279FE627546613628F.edm" hidden="1">#REF!</definedName>
    <definedName name="_bdm.548297D9B3D94DE991264CC1CBBBC526.edm" hidden="1">#REF!</definedName>
    <definedName name="_bdm.54F61007EFBB4648828DC79F0E2E2C90.edm" hidden="1">#REF!</definedName>
    <definedName name="_bdm.55032FF4FF38402C926D16336D14B87A.edm" localSheetId="0" hidden="1">#REF!</definedName>
    <definedName name="_bdm.55032FF4FF38402C926D16336D14B87A.edm" localSheetId="1" hidden="1">#REF!</definedName>
    <definedName name="_bdm.55032FF4FF38402C926D16336D14B87A.edm" hidden="1">#REF!</definedName>
    <definedName name="_bdm.5734E21FBECA477D992F6EAB589A0A58.edm" hidden="1">#REF!</definedName>
    <definedName name="_bdm.58fd93d583194239b198a867d3795a15.edm" hidden="1">#REF!</definedName>
    <definedName name="_bdm.5968C3F8E96045CD92EF0516EC8C914B.edm" hidden="1">#REF!</definedName>
    <definedName name="_bdm.5ADC84547C11478BB6C03161FC3A4242.edm" localSheetId="0" hidden="1">#REF!</definedName>
    <definedName name="_bdm.5ADC84547C11478BB6C03161FC3A4242.edm" localSheetId="1" hidden="1">#REF!</definedName>
    <definedName name="_bdm.5ADC84547C11478BB6C03161FC3A4242.edm" hidden="1">#REF!</definedName>
    <definedName name="_bdm.5AE00C93DE7C4E45A7AC84B7DACA111D.edm" localSheetId="0" hidden="1">#REF!</definedName>
    <definedName name="_bdm.5AE00C93DE7C4E45A7AC84B7DACA111D.edm" localSheetId="1" hidden="1">#REF!</definedName>
    <definedName name="_bdm.5AE00C93DE7C4E45A7AC84B7DACA111D.edm" hidden="1">#REF!</definedName>
    <definedName name="_bdm.5b092fb62b4e4983b8c5a9ae2e945efc.edm" hidden="1">#REF!</definedName>
    <definedName name="_bdm.5b68e554e8994c4195a86bcd64db030d.edm" hidden="1">#REF!</definedName>
    <definedName name="_bdm.5C232F910D9F4099A336FB5C71461813.edm" hidden="1">#REF!</definedName>
    <definedName name="_bdm.5CD02858ECD84B21B3240DB779B9C349.edm" hidden="1">#REF!</definedName>
    <definedName name="_bdm.5DA541780D3A4D46BE8993E965A03BCB.edm" localSheetId="0" hidden="1">#REF!</definedName>
    <definedName name="_bdm.5DA541780D3A4D46BE8993E965A03BCB.edm" localSheetId="1" hidden="1">#REF!</definedName>
    <definedName name="_bdm.5DA541780D3A4D46BE8993E965A03BCB.edm" hidden="1">#REF!</definedName>
    <definedName name="_bdm.5E31E8892DAA4183B5743448E21828B8.edm" hidden="1">#REF!</definedName>
    <definedName name="_bdm.5E479CB24D5942CE90E7EBAED9C2B7E7.edm" hidden="1">#REF!</definedName>
    <definedName name="_bdm.5F204B348A174A308A8A7F8A9E210839.edm" hidden="1">#REF!</definedName>
    <definedName name="_bdm.6003F59D4F86466192C23994E22725F6.edm" hidden="1">#REF!</definedName>
    <definedName name="_bdm.606247a0c06c4884847a0b390b32a4f5.edm" hidden="1">#REF!</definedName>
    <definedName name="_bdm.628F7873EA7243BD88970D57BD911DA9.edm" localSheetId="0" hidden="1">#REF!</definedName>
    <definedName name="_bdm.628F7873EA7243BD88970D57BD911DA9.edm" localSheetId="1" hidden="1">#REF!</definedName>
    <definedName name="_bdm.628F7873EA7243BD88970D57BD911DA9.edm" hidden="1">#REF!</definedName>
    <definedName name="_bdm.6300208B611341BBBC141A44EF6125C1.edm" localSheetId="0" hidden="1">#REF!</definedName>
    <definedName name="_bdm.6300208B611341BBBC141A44EF6125C1.edm" localSheetId="1" hidden="1">#REF!</definedName>
    <definedName name="_bdm.6300208B611341BBBC141A44EF6125C1.edm" hidden="1">#REF!</definedName>
    <definedName name="_bdm.6364C1E6DCA94DC4B82324859BCC2254.edm" hidden="1">#REF!</definedName>
    <definedName name="_bdm.63c2461b5df94a008088450d51aaf414.edm" hidden="1">#REF!</definedName>
    <definedName name="_bdm.640DC52E6FCF4D6FBF49670DEED44A7D.edm" localSheetId="0" hidden="1">#REF!</definedName>
    <definedName name="_bdm.640DC52E6FCF4D6FBF49670DEED44A7D.edm" localSheetId="1" hidden="1">#REF!</definedName>
    <definedName name="_bdm.640DC52E6FCF4D6FBF49670DEED44A7D.edm" hidden="1">#REF!</definedName>
    <definedName name="_bdm.64886E0B3933454C8E93ADBB1AEBAE0A.edm" localSheetId="0" hidden="1">#REF!</definedName>
    <definedName name="_bdm.64886E0B3933454C8E93ADBB1AEBAE0A.edm" localSheetId="1" hidden="1">#REF!</definedName>
    <definedName name="_bdm.64886E0B3933454C8E93ADBB1AEBAE0A.edm" hidden="1">#REF!</definedName>
    <definedName name="_bdm.65930197C26C4D90A4B985047D803EEF.edm" hidden="1">#REF!</definedName>
    <definedName name="_bdm.65DCA565F6194A319E4198EF8A81B8CC.edm" localSheetId="0" hidden="1">#REF!</definedName>
    <definedName name="_bdm.65DCA565F6194A319E4198EF8A81B8CC.edm" localSheetId="1" hidden="1">#REF!</definedName>
    <definedName name="_bdm.65DCA565F6194A319E4198EF8A81B8CC.edm" hidden="1">#REF!</definedName>
    <definedName name="_bdm.65FF8FB9F1E44F1BB8F63145578ECA3E.edm" localSheetId="0" hidden="1">#REF!</definedName>
    <definedName name="_bdm.65FF8FB9F1E44F1BB8F63145578ECA3E.edm" localSheetId="1" hidden="1">#REF!</definedName>
    <definedName name="_bdm.65FF8FB9F1E44F1BB8F63145578ECA3E.edm" hidden="1">#REF!</definedName>
    <definedName name="_bdm.66572C5D27654716B9F22B2835F6B486.edm" hidden="1">#REF!</definedName>
    <definedName name="_bdm.66A341BF7D05429FADADB82EB94D1E99.edm" hidden="1">#REF!</definedName>
    <definedName name="_bdm.66E4AD8117FD4D63B34FBA9CCBF201C1.edm" hidden="1">#REF!</definedName>
    <definedName name="_bdm.670736016E35473098F9161F9C15C1B5.edm" hidden="1">#REF!</definedName>
    <definedName name="_bdm.67C2A5217A594BFDAC44DE9CEA219A93.edm" hidden="1">#REF!</definedName>
    <definedName name="_bdm.689EFC4C4EE541858A2BE3B8EC4367DD.edm" localSheetId="0" hidden="1">#REF!</definedName>
    <definedName name="_bdm.689EFC4C4EE541858A2BE3B8EC4367DD.edm" localSheetId="1" hidden="1">#REF!</definedName>
    <definedName name="_bdm.689EFC4C4EE541858A2BE3B8EC4367DD.edm" hidden="1">#REF!</definedName>
    <definedName name="_bdm.6901A06A7C2F48109EB734A50688AFAC.edm" localSheetId="0" hidden="1">#REF!</definedName>
    <definedName name="_bdm.6901A06A7C2F48109EB734A50688AFAC.edm" localSheetId="1" hidden="1">#REF!</definedName>
    <definedName name="_bdm.6901A06A7C2F48109EB734A50688AFAC.edm" hidden="1">#REF!</definedName>
    <definedName name="_bdm.69b640e7a77440fe9cc6609f40ec6b8e.edm" hidden="1">#REF!</definedName>
    <definedName name="_bdm.6AF5AF99B0384FD0A75AEF28813107D4.edm" localSheetId="0" hidden="1">#REF!</definedName>
    <definedName name="_bdm.6AF5AF99B0384FD0A75AEF28813107D4.edm" localSheetId="1" hidden="1">#REF!</definedName>
    <definedName name="_bdm.6AF5AF99B0384FD0A75AEF28813107D4.edm" hidden="1">#REF!</definedName>
    <definedName name="_bdm.6cbc6645d9c845de92d6c0ce6f1af5d0.edm" hidden="1">#REF!</definedName>
    <definedName name="_bdm.6D7BCF51411B40BBB3D6C14D66274F0A.edm" hidden="1">#REF!</definedName>
    <definedName name="_bdm.6DDEE5786A714281925AE400B9B9E2BF.edm" localSheetId="0" hidden="1">#REF!</definedName>
    <definedName name="_bdm.6DDEE5786A714281925AE400B9B9E2BF.edm" localSheetId="1" hidden="1">#REF!</definedName>
    <definedName name="_bdm.6DDEE5786A714281925AE400B9B9E2BF.edm" hidden="1">#REF!</definedName>
    <definedName name="_bdm.6e5125cec111486aa3053cb6cb36957d.edm" hidden="1">#REF!</definedName>
    <definedName name="_bdm.6E52A4FC48E04D9181F63BC3538CD268.edm" hidden="1">#REF!</definedName>
    <definedName name="_bdm.6E69FFBF8B4740BEBA6DB8C9CDEAE425.edm" hidden="1">#REF!</definedName>
    <definedName name="_bdm.6E88B5F6AA05412EBF304391AB0DFFD1.edm" localSheetId="0" hidden="1">#REF!</definedName>
    <definedName name="_bdm.6E88B5F6AA05412EBF304391AB0DFFD1.edm" localSheetId="1" hidden="1">#REF!</definedName>
    <definedName name="_bdm.6E88B5F6AA05412EBF304391AB0DFFD1.edm" hidden="1">#REF!</definedName>
    <definedName name="_bdm.6EB63F1560734F4EA03F54ED173A5EEC.edm" localSheetId="0" hidden="1">#REF!</definedName>
    <definedName name="_bdm.6EB63F1560734F4EA03F54ED173A5EEC.edm" localSheetId="1" hidden="1">#REF!</definedName>
    <definedName name="_bdm.6EB63F1560734F4EA03F54ED173A5EEC.edm" hidden="1">#REF!</definedName>
    <definedName name="_bdm.6F28DEF0F44A487C9B1209E775CECEB4.edm" localSheetId="0" hidden="1">#REF!</definedName>
    <definedName name="_bdm.6F28DEF0F44A487C9B1209E775CECEB4.edm" localSheetId="1" hidden="1">#REF!</definedName>
    <definedName name="_bdm.6F28DEF0F44A487C9B1209E775CECEB4.edm" hidden="1">#REF!</definedName>
    <definedName name="_bdm.70036227443946AE8A6C60CE7A6DDC09.edm" hidden="1">#REF!</definedName>
    <definedName name="_bdm.725499E1FD624EE6A53259D53A6A4B14.edm" localSheetId="0" hidden="1">#REF!</definedName>
    <definedName name="_bdm.725499E1FD624EE6A53259D53A6A4B14.edm" localSheetId="1" hidden="1">#REF!</definedName>
    <definedName name="_bdm.725499E1FD624EE6A53259D53A6A4B14.edm" hidden="1">#REF!</definedName>
    <definedName name="_bdm.735D7F6843BC4A96A68D9FAC6508919F.edm" hidden="1">#REF!</definedName>
    <definedName name="_bdm.743F5BB440B74D24BAADD200B7F2638D.edm" localSheetId="0" hidden="1">#REF!</definedName>
    <definedName name="_bdm.743F5BB440B74D24BAADD200B7F2638D.edm" localSheetId="1" hidden="1">#REF!</definedName>
    <definedName name="_bdm.743F5BB440B74D24BAADD200B7F2638D.edm" hidden="1">#REF!</definedName>
    <definedName name="_bdm.7503496AA1CF416FA68D07C378319031.edm" hidden="1">#REF!</definedName>
    <definedName name="_bdm.7505401089284C66B58001AF3B247C50.edm" localSheetId="0" hidden="1">#REF!</definedName>
    <definedName name="_bdm.7505401089284C66B58001AF3B247C50.edm" localSheetId="1" hidden="1">#REF!</definedName>
    <definedName name="_bdm.7505401089284C66B58001AF3B247C50.edm" hidden="1">#REF!</definedName>
    <definedName name="_bdm.7532E322339C404A9D603DAC0FE66D47.edm" localSheetId="0" hidden="1">#REF!</definedName>
    <definedName name="_bdm.7532E322339C404A9D603DAC0FE66D47.edm" localSheetId="1" hidden="1">#REF!</definedName>
    <definedName name="_bdm.7532E322339C404A9D603DAC0FE66D47.edm" hidden="1">#REF!</definedName>
    <definedName name="_bdm.754C94A9EC3E40C0B2B507A7C3B94B6F.edm" localSheetId="0" hidden="1">#REF!</definedName>
    <definedName name="_bdm.754C94A9EC3E40C0B2B507A7C3B94B6F.edm" localSheetId="1" hidden="1">#REF!</definedName>
    <definedName name="_bdm.754C94A9EC3E40C0B2B507A7C3B94B6F.edm" hidden="1">#REF!</definedName>
    <definedName name="_bdm.763E099AE83449F2AF3DCA213560C2E8.edm" hidden="1">#REF!</definedName>
    <definedName name="_bdm.7650D64FA480491ABBBE334306AA20F4.edm" hidden="1">#REF!</definedName>
    <definedName name="_bdm.77B73C5673084B379B646D7B87EFA636.edm" hidden="1">#REF!</definedName>
    <definedName name="_bdm.7812A0EA59EC42E296F3714863D43B9F.edm" hidden="1">#REF!</definedName>
    <definedName name="_bdm.786ae8ee48d44fb187ade4a0dc41dd42.edm" hidden="1">#REF!</definedName>
    <definedName name="_bdm.79200967D1484F2A8DF4721D6A014A0E.edm" localSheetId="0" hidden="1">#REF!</definedName>
    <definedName name="_bdm.79200967D1484F2A8DF4721D6A014A0E.edm" localSheetId="1" hidden="1">#REF!</definedName>
    <definedName name="_bdm.79200967D1484F2A8DF4721D6A014A0E.edm" hidden="1">#REF!</definedName>
    <definedName name="_bdm.7947146103854FA9B29746B4CC5CB8BE.edm" hidden="1">#REF!</definedName>
    <definedName name="_bdm.7991DCC5B59F4793A7A5FB96D82191BB.edm" hidden="1">#REF!</definedName>
    <definedName name="_bdm.79f31f393d674201bc98a1a665f6a4fb.edm" hidden="1">#REF!</definedName>
    <definedName name="_bdm.7A6181D39E5D43FEAB3761E05D09AEB8.edm" hidden="1">#REF!</definedName>
    <definedName name="_bdm.7B325AF8B08246388EDE2AC89AF87354.edm" localSheetId="0" hidden="1">#REF!</definedName>
    <definedName name="_bdm.7B325AF8B08246388EDE2AC89AF87354.edm" localSheetId="1" hidden="1">#REF!</definedName>
    <definedName name="_bdm.7B325AF8B08246388EDE2AC89AF87354.edm" hidden="1">#REF!</definedName>
    <definedName name="_bdm.7B95B490815940D6BE74004888B77ABF.edm" localSheetId="0" hidden="1">#REF!</definedName>
    <definedName name="_bdm.7B95B490815940D6BE74004888B77ABF.edm" localSheetId="1" hidden="1">#REF!</definedName>
    <definedName name="_bdm.7B95B490815940D6BE74004888B77ABF.edm" hidden="1">#REF!</definedName>
    <definedName name="_bdm.7D44E5B077824055B9FD24782CC4B617.edm" localSheetId="0" hidden="1">#REF!</definedName>
    <definedName name="_bdm.7D44E5B077824055B9FD24782CC4B617.edm" localSheetId="1" hidden="1">#REF!</definedName>
    <definedName name="_bdm.7D44E5B077824055B9FD24782CC4B617.edm" hidden="1">#REF!</definedName>
    <definedName name="_bdm.7E00048604A2490F8E012C49346E6078.edm" hidden="1">#REF!</definedName>
    <definedName name="_bdm.7EBFD0EDAECA4D14A6FC8397ED00AC7C.edm" localSheetId="0" hidden="1">#REF!</definedName>
    <definedName name="_bdm.7EBFD0EDAECA4D14A6FC8397ED00AC7C.edm" localSheetId="1" hidden="1">#REF!</definedName>
    <definedName name="_bdm.7EBFD0EDAECA4D14A6FC8397ED00AC7C.edm" hidden="1">#REF!</definedName>
    <definedName name="_bdm.802F50B1745E4BA189820EE5B9C6C922.edm" hidden="1">#REF!</definedName>
    <definedName name="_bdm.813C4E647EAD4319B3068B6C9B3D9401.edm" hidden="1">#REF!</definedName>
    <definedName name="_bdm.8148f068916143d5b8884f0e48a843f1.edm" hidden="1">#REF!</definedName>
    <definedName name="_bdm.817DE48C024E49EBB3046F45267C04D6.edm" hidden="1">#REF!</definedName>
    <definedName name="_bdm.81DBE87762EB4BBC8D5481CCC8CDB5C7.edm" hidden="1">#REF!</definedName>
    <definedName name="_bdm.837c28b8bd0549629285f88c2b3c5867.edm" hidden="1">#REF!</definedName>
    <definedName name="_bdm.866B7A4425E44C5D99C8F58C6DCA0783.edm" hidden="1">#REF!</definedName>
    <definedName name="_bdm.8832E99BAFD54944B3AB8EF22AF610CD.edm" localSheetId="0" hidden="1">#REF!</definedName>
    <definedName name="_bdm.8832E99BAFD54944B3AB8EF22AF610CD.edm" localSheetId="1" hidden="1">#REF!</definedName>
    <definedName name="_bdm.8832E99BAFD54944B3AB8EF22AF610CD.edm" hidden="1">#REF!</definedName>
    <definedName name="_bdm.887FC0E2369A40BC9EF4CF304ECFA99A.edm" hidden="1">#REF!</definedName>
    <definedName name="_bdm.8A08A56023594D85948B4EE3ECF67BC9.edm" hidden="1">#REF!</definedName>
    <definedName name="_bdm.8ae913b286d0471a98f28dfc6fc2ab04.edm" hidden="1">#REF!</definedName>
    <definedName name="_bdm.8B2C02B81A3F44EEB9B3D58DFAAA704F.edm" localSheetId="0" hidden="1">#REF!</definedName>
    <definedName name="_bdm.8B2C02B81A3F44EEB9B3D58DFAAA704F.edm" localSheetId="1" hidden="1">#REF!</definedName>
    <definedName name="_bdm.8B2C02B81A3F44EEB9B3D58DFAAA704F.edm" hidden="1">#REF!</definedName>
    <definedName name="_bdm.8B7C3DC8D50F47D48555D9B8C3A52E4A.edm" hidden="1">#REF!</definedName>
    <definedName name="_bdm.8be67c72c2fa48089041fdaafde22a5f.edm" hidden="1">#REF!</definedName>
    <definedName name="_bdm.8BFE77115669426D8BF12BBA199A7058.edm" hidden="1">#REF!</definedName>
    <definedName name="_bdm.8C753F0783C340A0B9DAA68D63543722.edm" localSheetId="0" hidden="1">#REF!</definedName>
    <definedName name="_bdm.8C753F0783C340A0B9DAA68D63543722.edm" localSheetId="1" hidden="1">#REF!</definedName>
    <definedName name="_bdm.8C753F0783C340A0B9DAA68D63543722.edm" hidden="1">#REF!</definedName>
    <definedName name="_bdm.8CBD12016F5F4082A2EDB283A415B733.edm" hidden="1">#REF!</definedName>
    <definedName name="_bdm.8CEB124E6D994713A0416073B93A5694.edm" localSheetId="0" hidden="1">#REF!</definedName>
    <definedName name="_bdm.8CEB124E6D994713A0416073B93A5694.edm" localSheetId="1" hidden="1">#REF!</definedName>
    <definedName name="_bdm.8CEB124E6D994713A0416073B93A5694.edm" hidden="1">#REF!</definedName>
    <definedName name="_bdm.8D6659E7BEC4402C9E14689015C75AF1.edm" hidden="1">#REF!</definedName>
    <definedName name="_bdm.8ECC5368672940168B57AB1B45832E47.edm" hidden="1">#REF!</definedName>
    <definedName name="_bdm.8F60A76C01564828896BD2DC68EEE415.edm" localSheetId="0" hidden="1">#REF!</definedName>
    <definedName name="_bdm.8F60A76C01564828896BD2DC68EEE415.edm" localSheetId="1" hidden="1">#REF!</definedName>
    <definedName name="_bdm.8F60A76C01564828896BD2DC68EEE415.edm" hidden="1">#REF!</definedName>
    <definedName name="_bdm.90470B21CE2543DDA42B7C92DDAAA24D.edm" hidden="1">#REF!</definedName>
    <definedName name="_bdm.911D6FC88EA74B39BE973CD2D942AADB.edm" hidden="1">#REF!</definedName>
    <definedName name="_bdm.9159EB41569A4951AB9FD2B04C99B217.edm" hidden="1">#REF!</definedName>
    <definedName name="_bdm.91df7e45231b4b86bc4691fffa69a968.edm" hidden="1">#REF!</definedName>
    <definedName name="_bdm.91F7D7CC040F4F8394DE929BDCC49DC8.edm" hidden="1">#REF!</definedName>
    <definedName name="_bdm.92CCD5B808B84841965E6B513EA23EDF.edm" localSheetId="0" hidden="1">#REF!</definedName>
    <definedName name="_bdm.92CCD5B808B84841965E6B513EA23EDF.edm" localSheetId="1" hidden="1">#REF!</definedName>
    <definedName name="_bdm.92CCD5B808B84841965E6B513EA23EDF.edm" hidden="1">#REF!</definedName>
    <definedName name="_bdm.934F7BCC644244FEA4DF0D044DF6A3DA.edm" hidden="1">#REF!</definedName>
    <definedName name="_bdm.94A3161341A0453D96A4EBB913D4A34B.edm" hidden="1">#REF!</definedName>
    <definedName name="_bdm.97f4ad1c37304dd286743e7c8ae3d51f.edm" hidden="1">#REF!</definedName>
    <definedName name="_bdm.989352CD080448BAB23F85704222049B.edm" hidden="1">#REF!</definedName>
    <definedName name="_bdm.98AB62D6AB27486AAC2B4DBD39EFAEBE.edm" hidden="1">#REF!</definedName>
    <definedName name="_bdm.98CC4A4DF8F44BEFB754F78FFA73E4C8.edm" hidden="1">#REF!</definedName>
    <definedName name="_bdm.9A576927C88F45CA9521E316B8FF9768.edm" hidden="1">#REF!</definedName>
    <definedName name="_bdm.9AE347C8FEE146CC8A87C0E7DA53A288.edm" localSheetId="0" hidden="1">#REF!</definedName>
    <definedName name="_bdm.9AE347C8FEE146CC8A87C0E7DA53A288.edm" localSheetId="1" hidden="1">#REF!</definedName>
    <definedName name="_bdm.9AE347C8FEE146CC8A87C0E7DA53A288.edm" hidden="1">#REF!</definedName>
    <definedName name="_bdm.9CBAFD9AF1C84DAC9FE9CD98D6E6BF3C.edm" localSheetId="0" hidden="1">#REF!</definedName>
    <definedName name="_bdm.9CBAFD9AF1C84DAC9FE9CD98D6E6BF3C.edm" localSheetId="1" hidden="1">#REF!</definedName>
    <definedName name="_bdm.9CBAFD9AF1C84DAC9FE9CD98D6E6BF3C.edm" hidden="1">#REF!</definedName>
    <definedName name="_bdm.9CC98A1E411443E0B16A11B64D775D7D.edm" hidden="1">#REF!</definedName>
    <definedName name="_bdm.9D4277E5C6144659BBE4F34E334F6002.edm" hidden="1">#REF!</definedName>
    <definedName name="_bdm.9f4d4dde279b4c02b8b935114c5b62e7.edm" hidden="1">#REF!</definedName>
    <definedName name="_bdm.9F6704B375F54630B97C2A7E9CDE248B.edm" hidden="1">#REF!</definedName>
    <definedName name="_bdm.9FC3818A0A6740629CAB4481FE2AA798.edm" localSheetId="0" hidden="1">#REF!</definedName>
    <definedName name="_bdm.9FC3818A0A6740629CAB4481FE2AA798.edm" localSheetId="1" hidden="1">#REF!</definedName>
    <definedName name="_bdm.9FC3818A0A6740629CAB4481FE2AA798.edm" hidden="1">#REF!</definedName>
    <definedName name="_bdm.A21ECF1A14034901B71209F1F92A7ECF.edm" localSheetId="0" hidden="1">#REF!</definedName>
    <definedName name="_bdm.A21ECF1A14034901B71209F1F92A7ECF.edm" localSheetId="1" hidden="1">#REF!</definedName>
    <definedName name="_bdm.A21ECF1A14034901B71209F1F92A7ECF.edm" hidden="1">#REF!</definedName>
    <definedName name="_bdm.A2527C358B4B433698E0164949C8886D.edm" hidden="1">#REF!</definedName>
    <definedName name="_bdm.A3EB5ECA2A6E46E6AC24DEAEB8CF0AF9.edm" hidden="1">#REF!</definedName>
    <definedName name="_bdm.A3EFC69E649B4493A6810CCA5C26836B.edm" hidden="1">#REF!</definedName>
    <definedName name="_bdm.A480D8BF3CDA41C7987E040668CD1F84.edm" hidden="1">#REF!</definedName>
    <definedName name="_bdm.A7785C0E9892487089375E3ACAB3FCB2.edm" localSheetId="0" hidden="1">#REF!</definedName>
    <definedName name="_bdm.A7785C0E9892487089375E3ACAB3FCB2.edm" localSheetId="1" hidden="1">#REF!</definedName>
    <definedName name="_bdm.A7785C0E9892487089375E3ACAB3FCB2.edm" hidden="1">#REF!</definedName>
    <definedName name="_bdm.A8460640023A46BC92469C283AF10568.edm" hidden="1">#REF!</definedName>
    <definedName name="_bdm.A99E711BCFDE4BA58C69360F5F10F981.edm" hidden="1">#REF!</definedName>
    <definedName name="_bdm.AA59BCBFA9D5486989E1CA979AA0BFF3.edm" hidden="1">#REF!</definedName>
    <definedName name="_bdm.AAAD4EBC4D84431F9EBE05E78E3381F9.edm" hidden="1">#REF!</definedName>
    <definedName name="_bdm.aae8cbd35c264ce48b8d0f79fcf0418a.edm" hidden="1">#REF!</definedName>
    <definedName name="_bdm.AB00F81AA94D4220BF7519DF4EEDE38A.edm" hidden="1">#REF!</definedName>
    <definedName name="_bdm.abc42f6486c349d290f4e3b52ad411c4.edm" hidden="1">#REF!</definedName>
    <definedName name="_bdm.AC3ACC46E3EF4F2CA79BFDCFA06BC7AC.edm" localSheetId="0" hidden="1">#REF!</definedName>
    <definedName name="_bdm.AC3ACC46E3EF4F2CA79BFDCFA06BC7AC.edm" localSheetId="1" hidden="1">#REF!</definedName>
    <definedName name="_bdm.AC3ACC46E3EF4F2CA79BFDCFA06BC7AC.edm" hidden="1">#REF!</definedName>
    <definedName name="_bdm.AC77A604A9124BF6AAC8BE6907532AB5.edm" localSheetId="0" hidden="1">#REF!</definedName>
    <definedName name="_bdm.AC77A604A9124BF6AAC8BE6907532AB5.edm" localSheetId="1" hidden="1">#REF!</definedName>
    <definedName name="_bdm.AC77A604A9124BF6AAC8BE6907532AB5.edm" hidden="1">#REF!</definedName>
    <definedName name="_bdm.ACD2E82BBBED4249836461BC251A642C.edm" hidden="1">#REF!</definedName>
    <definedName name="_bdm.AD502CF1DA2E43A29EB644EE54EB6A3C.edm" localSheetId="0" hidden="1">#REF!</definedName>
    <definedName name="_bdm.AD502CF1DA2E43A29EB644EE54EB6A3C.edm" localSheetId="1" hidden="1">#REF!</definedName>
    <definedName name="_bdm.AD502CF1DA2E43A29EB644EE54EB6A3C.edm" hidden="1">#REF!</definedName>
    <definedName name="_bdm.AE13FB9F0DE0429C8060FD35959DA571.edm" hidden="1">#REF!</definedName>
    <definedName name="_bdm.B059D4F5E5E7443582F418EF94BEF58B.edm" localSheetId="0" hidden="1">#REF!</definedName>
    <definedName name="_bdm.B059D4F5E5E7443582F418EF94BEF58B.edm" localSheetId="1" hidden="1">#REF!</definedName>
    <definedName name="_bdm.B059D4F5E5E7443582F418EF94BEF58B.edm" hidden="1">#REF!</definedName>
    <definedName name="_bdm.B0B3CEA4985348F6965BEE32E58BCF4B.edm" hidden="1">#REF!</definedName>
    <definedName name="_bdm.B17B5097433B44C8B828F010CBEB309B.edm" hidden="1">#REF!</definedName>
    <definedName name="_bdm.B2402E7221DF410BB0AC7C4BEB4AB75D.edm" localSheetId="0" hidden="1">#REF!</definedName>
    <definedName name="_bdm.B2402E7221DF410BB0AC7C4BEB4AB75D.edm" localSheetId="1" hidden="1">#REF!</definedName>
    <definedName name="_bdm.B2402E7221DF410BB0AC7C4BEB4AB75D.edm" hidden="1">#REF!</definedName>
    <definedName name="_bdm.B2A6DD132D134C7481939AAD49AA7C06.edm" localSheetId="0" hidden="1">#REF!</definedName>
    <definedName name="_bdm.B2A6DD132D134C7481939AAD49AA7C06.edm" localSheetId="1" hidden="1">#REF!</definedName>
    <definedName name="_bdm.B2A6DD132D134C7481939AAD49AA7C06.edm" hidden="1">#REF!</definedName>
    <definedName name="_bdm.B2E96965D9E24ABAAFDB2897B91BE174.edm" hidden="1">#REF!</definedName>
    <definedName name="_bdm.B2F59EC55A60414088DDF89A8ACBF71A.edm" localSheetId="0" hidden="1">#REF!</definedName>
    <definedName name="_bdm.B2F59EC55A60414088DDF89A8ACBF71A.edm" localSheetId="1" hidden="1">#REF!</definedName>
    <definedName name="_bdm.B2F59EC55A60414088DDF89A8ACBF71A.edm" hidden="1">#REF!</definedName>
    <definedName name="_bdm.b2fb537cc4144db089037e97493eb76c.edm" hidden="1">#REF!</definedName>
    <definedName name="_bdm.B303B538F46D4AC78BB90E03BE0F7B66.edm" hidden="1">#REF!</definedName>
    <definedName name="_bdm.B359BD1F9EDC4254BD423A4BBC6509B9.edm" localSheetId="0" hidden="1">#REF!</definedName>
    <definedName name="_bdm.B359BD1F9EDC4254BD423A4BBC6509B9.edm" localSheetId="1" hidden="1">#REF!</definedName>
    <definedName name="_bdm.B359BD1F9EDC4254BD423A4BBC6509B9.edm" hidden="1">#REF!</definedName>
    <definedName name="_bdm.B551FF9AAC5E477AAB88885F2BBD58DD.edm" hidden="1">#REF!</definedName>
    <definedName name="_bdm.B5E1DA6F61294858B6EE70134DF438F0.edm" hidden="1">#REF!</definedName>
    <definedName name="_bdm.B62EFB9BF1DB403EADA7F35F2E3C53A9.edm" hidden="1">#REF!</definedName>
    <definedName name="_bdm.B75B523016A24DF3B60D099A0A13BA88.edm" hidden="1">#REF!</definedName>
    <definedName name="_bdm.BA09EEB73F65403B89ECFEC2C3D4579F.edm" hidden="1">#REF!</definedName>
    <definedName name="_bdm.BAFD0F1485884E85958B9BAE5432BCA0.edm" localSheetId="0" hidden="1">#REF!</definedName>
    <definedName name="_bdm.BAFD0F1485884E85958B9BAE5432BCA0.edm" localSheetId="1" hidden="1">#REF!</definedName>
    <definedName name="_bdm.BAFD0F1485884E85958B9BAE5432BCA0.edm" hidden="1">#REF!</definedName>
    <definedName name="_bdm.bcc4ce0b6e0e4851ab4c3419e0921d77.edm" hidden="1">#REF!</definedName>
    <definedName name="_bdm.BD15CD7C914C4E6CBED99DE9FBF5FAE3.edm" hidden="1">#REF!</definedName>
    <definedName name="_bdm.BEBFA16D2D754D2EA517F7C62E7DD99B.edm" hidden="1">#REF!</definedName>
    <definedName name="_bdm.BEF9E7AD627E4AEE859C33954840CEB2.edm" localSheetId="0" hidden="1">#REF!</definedName>
    <definedName name="_bdm.BEF9E7AD627E4AEE859C33954840CEB2.edm" localSheetId="1" hidden="1">#REF!</definedName>
    <definedName name="_bdm.BEF9E7AD627E4AEE859C33954840CEB2.edm" hidden="1">#REF!</definedName>
    <definedName name="_bdm.BF55B6341B144AA98925372CDF7BA595.edm" hidden="1">#REF!</definedName>
    <definedName name="_bdm.BF8C404F879C42BB8D0159029FD4F903.edm" hidden="1">#REF!</definedName>
    <definedName name="_bdm.BFE22E8B903E447A8DD88D046AFE0CE5.edm" hidden="1">#REF!</definedName>
    <definedName name="_bdm.C20EF3A3839D494A993DD7ABAF3AFF74.edm" hidden="1">#REF!</definedName>
    <definedName name="_bdm.C2CAC57A79CA45A9BD74C9F5E9E5455C.edm" hidden="1">#REF!</definedName>
    <definedName name="_bdm.C34CC159CD464E9AB7EC4B63BC085925.edm" hidden="1">#REF!</definedName>
    <definedName name="_bdm.c49aa1a662f74396b4369da262a66a84.edm" hidden="1">#REF!</definedName>
    <definedName name="_bdm.C4B3A9ABAFE34144B9C32395584EA54E.edm" localSheetId="0" hidden="1">#REF!</definedName>
    <definedName name="_bdm.C4B3A9ABAFE34144B9C32395584EA54E.edm" localSheetId="1" hidden="1">#REF!</definedName>
    <definedName name="_bdm.C4B3A9ABAFE34144B9C32395584EA54E.edm" hidden="1">#REF!</definedName>
    <definedName name="_bdm.C54FDE322E5844A483789E0B4CCC284C.edm" hidden="1">#REF!</definedName>
    <definedName name="_bdm.C5FDAE14DC5C458FBAAE1223D0D47432.edm" localSheetId="0" hidden="1">#REF!</definedName>
    <definedName name="_bdm.C5FDAE14DC5C458FBAAE1223D0D47432.edm" localSheetId="1" hidden="1">#REF!</definedName>
    <definedName name="_bdm.C5FDAE14DC5C458FBAAE1223D0D47432.edm" hidden="1">#REF!</definedName>
    <definedName name="_bdm.C62E7E96DDBA4B8AB34891E8DEA2BCD4.edm" hidden="1">#REF!</definedName>
    <definedName name="_bdm.CA3E8CE052424416BF7BA13B00AB7061.edm" hidden="1">#REF!</definedName>
    <definedName name="_bdm.CAD8F6C8C1BB4FA88097CFDCEF3135CD.edm" hidden="1">#REF!</definedName>
    <definedName name="_bdm.CB31D197546C484C952C1DCD139E59EC.edm" localSheetId="0" hidden="1">#REF!</definedName>
    <definedName name="_bdm.CB31D197546C484C952C1DCD139E59EC.edm" localSheetId="1" hidden="1">#REF!</definedName>
    <definedName name="_bdm.CB31D197546C484C952C1DCD139E59EC.edm" hidden="1">#REF!</definedName>
    <definedName name="_bdm.CFCDEBDA6A2F41939EFCE326567D468D.edm" localSheetId="0" hidden="1">#REF!</definedName>
    <definedName name="_bdm.CFCDEBDA6A2F41939EFCE326567D468D.edm" localSheetId="1" hidden="1">#REF!</definedName>
    <definedName name="_bdm.CFCDEBDA6A2F41939EFCE326567D468D.edm" hidden="1">#REF!</definedName>
    <definedName name="_bdm.D16E9F7847044F9F8D9B05B302E28F8F.edm" hidden="1">#REF!</definedName>
    <definedName name="_bdm.D23336CE9B3745529C50B06A247F6B8D.edm" hidden="1">#REF!</definedName>
    <definedName name="_bdm.D2AC32A0980442E78CED06AA96F82315.edm" hidden="1">#REF!</definedName>
    <definedName name="_bdm.D312426381534107AAEF8BF09D9DA3BE.edm" localSheetId="0" hidden="1">#REF!</definedName>
    <definedName name="_bdm.D312426381534107AAEF8BF09D9DA3BE.edm" localSheetId="1" hidden="1">#REF!</definedName>
    <definedName name="_bdm.D312426381534107AAEF8BF09D9DA3BE.edm" hidden="1">#REF!</definedName>
    <definedName name="_bdm.D45C22D6569047FE8D235899E2264BB9.edm" hidden="1">#REF!</definedName>
    <definedName name="_bdm.D58945C402314B78B85A2293DA4B919B.edm" hidden="1">#REF!</definedName>
    <definedName name="_bdm.D6CCA108BABA41FA9F0EEB4B9271287B.edm" localSheetId="0" hidden="1">#REF!</definedName>
    <definedName name="_bdm.D6CCA108BABA41FA9F0EEB4B9271287B.edm" localSheetId="1" hidden="1">#REF!</definedName>
    <definedName name="_bdm.D6CCA108BABA41FA9F0EEB4B9271287B.edm" hidden="1">#REF!</definedName>
    <definedName name="_bdm.D753598603CB496AAB4D10B27DB59E2C.edm" hidden="1">#REF!</definedName>
    <definedName name="_bdm.D76A2E2714E64639B92CF7C49D19245E.edm" hidden="1">#REF!</definedName>
    <definedName name="_bdm.D7BA9357233D45B08ACD3DA9941BFABC.edm" localSheetId="0" hidden="1">#REF!</definedName>
    <definedName name="_bdm.D7BA9357233D45B08ACD3DA9941BFABC.edm" localSheetId="1" hidden="1">#REF!</definedName>
    <definedName name="_bdm.D7BA9357233D45B08ACD3DA9941BFABC.edm" hidden="1">#REF!</definedName>
    <definedName name="_bdm.D8F53F4808AC4DAEAA51636493B1D90D.edm" hidden="1">#REF!</definedName>
    <definedName name="_bdm.D8FEA994044C4A05805893495691A5F1.edm" hidden="1">#REF!</definedName>
    <definedName name="_bdm.D9983E5DFDB243B983C12A59CFD8E8FF.edm" localSheetId="0" hidden="1">#REF!</definedName>
    <definedName name="_bdm.D9983E5DFDB243B983C12A59CFD8E8FF.edm" localSheetId="1" hidden="1">#REF!</definedName>
    <definedName name="_bdm.D9983E5DFDB243B983C12A59CFD8E8FF.edm" hidden="1">#REF!</definedName>
    <definedName name="_bdm.DA640E575D5F4C10BFE433B102FB12C3.edm" hidden="1">#REF!</definedName>
    <definedName name="_bdm.DCF59A6C42414D03AD8A7FEDA7AA1C91.edm" hidden="1">#REF!</definedName>
    <definedName name="_bdm.dd8033f6ba654cafa4befd0a70b23808.edm" hidden="1">#REF!</definedName>
    <definedName name="_bdm.DE472F89EDC548F2967E871D06C44768.edm" hidden="1">#REF!</definedName>
    <definedName name="_bdm.DE7156B690E248C38187364F8FDEB2C3.edm" localSheetId="0" hidden="1">#REF!</definedName>
    <definedName name="_bdm.DE7156B690E248C38187364F8FDEB2C3.edm" localSheetId="1" hidden="1">#REF!</definedName>
    <definedName name="_bdm.DE7156B690E248C38187364F8FDEB2C3.edm" hidden="1">#REF!</definedName>
    <definedName name="_bdm.DE88C137333E47BC8C0A37FB4B7D2A03.edm" hidden="1">#REF!</definedName>
    <definedName name="_bdm.DED43FFD353945C98C8AFE4B4FB0C84A.edm" localSheetId="0" hidden="1">#REF!</definedName>
    <definedName name="_bdm.DED43FFD353945C98C8AFE4B4FB0C84A.edm" localSheetId="1" hidden="1">#REF!</definedName>
    <definedName name="_bdm.DED43FFD353945C98C8AFE4B4FB0C84A.edm" hidden="1">#REF!</definedName>
    <definedName name="_bdm.E05ED9C47A6A462AA7733048D59B9970.edm" hidden="1">#REF!</definedName>
    <definedName name="_bdm.E1DF18C10C5646F3860B4F1DF337C7EE.edm" hidden="1">#REF!</definedName>
    <definedName name="_bdm.E2C28B7FB8044A1690EDA57090B20822.edm" localSheetId="0" hidden="1">#REF!</definedName>
    <definedName name="_bdm.E2C28B7FB8044A1690EDA57090B20822.edm" localSheetId="1" hidden="1">#REF!</definedName>
    <definedName name="_bdm.E2C28B7FB8044A1690EDA57090B20822.edm" hidden="1">#REF!</definedName>
    <definedName name="_bdm.E2D380773B66421987465964993ED02F.edm" localSheetId="0" hidden="1">#REF!</definedName>
    <definedName name="_bdm.E2D380773B66421987465964993ED02F.edm" localSheetId="1" hidden="1">#REF!</definedName>
    <definedName name="_bdm.E2D380773B66421987465964993ED02F.edm" hidden="1">#REF!</definedName>
    <definedName name="_bdm.E32CA8B2EED344DAAC438D461F7A20F5.edm" localSheetId="0" hidden="1">#REF!</definedName>
    <definedName name="_bdm.E32CA8B2EED344DAAC438D461F7A20F5.edm" localSheetId="1" hidden="1">#REF!</definedName>
    <definedName name="_bdm.E32CA8B2EED344DAAC438D461F7A20F5.edm" hidden="1">#REF!</definedName>
    <definedName name="_bdm.E3AA8227AFBC4BFD98F5295F5B13B46A.edm" localSheetId="0" hidden="1">#REF!</definedName>
    <definedName name="_bdm.E3AA8227AFBC4BFD98F5295F5B13B46A.edm" localSheetId="1" hidden="1">#REF!</definedName>
    <definedName name="_bdm.E3AA8227AFBC4BFD98F5295F5B13B46A.edm" hidden="1">#REF!</definedName>
    <definedName name="_bdm.E43F65B7476044509BCF952D0A60D68C.edm" localSheetId="0" hidden="1">#REF!</definedName>
    <definedName name="_bdm.E43F65B7476044509BCF952D0A60D68C.edm" localSheetId="1" hidden="1">#REF!</definedName>
    <definedName name="_bdm.E43F65B7476044509BCF952D0A60D68C.edm" hidden="1">#REF!</definedName>
    <definedName name="_bdm.e44b120df34b434992b00ae44601d395.edm" hidden="1">#REF!</definedName>
    <definedName name="_bdm.e46226e236d04fb8ba247c19a554ae20.edm" hidden="1">#REF!</definedName>
    <definedName name="_bdm.E5A7CDCD6BF24B319E157014067E558B.edm" hidden="1">#REF!</definedName>
    <definedName name="_bdm.E636381C8A9043F7BDD89A2FBCB1CBA5.edm" localSheetId="0" hidden="1">#REF!</definedName>
    <definedName name="_bdm.E636381C8A9043F7BDD89A2FBCB1CBA5.edm" localSheetId="1" hidden="1">#REF!</definedName>
    <definedName name="_bdm.E636381C8A9043F7BDD89A2FBCB1CBA5.edm" hidden="1">#REF!</definedName>
    <definedName name="_bdm.E64548EF53CD48648B4891147AF54DA2.edm" hidden="1">#REF!</definedName>
    <definedName name="_bdm.E70998F10C9A44A985B0D24583690806.edm" hidden="1">#REF!</definedName>
    <definedName name="_bdm.E70F9369FA6849EB92CBD0E4372FACD2.edm" hidden="1">#REF!</definedName>
    <definedName name="_bdm.E88FEE34273B4860B987955D5CBAB094.edm" hidden="1">#REF!</definedName>
    <definedName name="_bdm.E9AFCC6D027B4F89A1D9749B72824FDC.edm" localSheetId="0" hidden="1">#REF!</definedName>
    <definedName name="_bdm.E9AFCC6D027B4F89A1D9749B72824FDC.edm" localSheetId="1" hidden="1">#REF!</definedName>
    <definedName name="_bdm.E9AFCC6D027B4F89A1D9749B72824FDC.edm" hidden="1">#REF!</definedName>
    <definedName name="_bdm.EA564942763941B29CCD4FC156B6BAEB.edm" hidden="1">#REF!</definedName>
    <definedName name="_bdm.EB8D3E9642E740678D043A002274CA35.edm" localSheetId="0" hidden="1">#REF!</definedName>
    <definedName name="_bdm.EB8D3E9642E740678D043A002274CA35.edm" localSheetId="1" hidden="1">#REF!</definedName>
    <definedName name="_bdm.EB8D3E9642E740678D043A002274CA35.edm" hidden="1">#REF!</definedName>
    <definedName name="_bdm.ec9cac5b995b4238af32ec94515a23bb.edm" hidden="1">#REF!</definedName>
    <definedName name="_bdm.ECABE661062B45FFB5A114E41823331D.edm" hidden="1">#REF!</definedName>
    <definedName name="_bdm.ED67E441C083496BAC9660D4267F9AFB.edm" hidden="1">#REF!</definedName>
    <definedName name="_bdm.EEAEBB92B91E433C9B769B36203FA913.edm" hidden="1">#REF!</definedName>
    <definedName name="_bdm.EEC7EA0BC6384E718C965EE62EB114BC.edm" localSheetId="0" hidden="1">#REF!</definedName>
    <definedName name="_bdm.EEC7EA0BC6384E718C965EE62EB114BC.edm" localSheetId="1" hidden="1">#REF!</definedName>
    <definedName name="_bdm.EEC7EA0BC6384E718C965EE62EB114BC.edm" hidden="1">#REF!</definedName>
    <definedName name="_bdm.F0426557EB984920AF982A398017C06A.edm" hidden="1">#REF!</definedName>
    <definedName name="_bdm.F0AD3A08E14741B9AE8A448DE91C5B93.edm" localSheetId="0" hidden="1">#REF!</definedName>
    <definedName name="_bdm.F0AD3A08E14741B9AE8A448DE91C5B93.edm" localSheetId="1" hidden="1">#REF!</definedName>
    <definedName name="_bdm.F0AD3A08E14741B9AE8A448DE91C5B93.edm" hidden="1">#REF!</definedName>
    <definedName name="_bdm.F15683B5EE4F46AFB55F0FEF6893CFCB.edm" localSheetId="0" hidden="1">#REF!</definedName>
    <definedName name="_bdm.F15683B5EE4F46AFB55F0FEF6893CFCB.edm" localSheetId="1" hidden="1">#REF!</definedName>
    <definedName name="_bdm.F15683B5EE4F46AFB55F0FEF6893CFCB.edm" hidden="1">#REF!</definedName>
    <definedName name="_bdm.F167910FEE0145C89411F3B5921B6040.edm" localSheetId="0" hidden="1">#REF!</definedName>
    <definedName name="_bdm.F167910FEE0145C89411F3B5921B6040.edm" localSheetId="1" hidden="1">#REF!</definedName>
    <definedName name="_bdm.F167910FEE0145C89411F3B5921B6040.edm" hidden="1">#REF!</definedName>
    <definedName name="_bdm.f195bda769444c96aef92877801d4289.edm" hidden="1">#REF!</definedName>
    <definedName name="_bdm.F3BBECA714E442248173DD5656DE2C4E.edm" hidden="1">#REF!</definedName>
    <definedName name="_bdm.F469A2909F354F529058B1AF6199EB2B.edm" hidden="1">#REF!</definedName>
    <definedName name="_bdm.F53492D2B2644ACBACD6A381AF426BB1.edm" localSheetId="0" hidden="1">#REF!</definedName>
    <definedName name="_bdm.F53492D2B2644ACBACD6A381AF426BB1.edm" localSheetId="1" hidden="1">#REF!</definedName>
    <definedName name="_bdm.F53492D2B2644ACBACD6A381AF426BB1.edm" hidden="1">#REF!</definedName>
    <definedName name="_bdm.F6D1AECBAC8542708BCFA32479452671.edm" hidden="1">#REF!</definedName>
    <definedName name="_bdm.F7229CB75D524E8285D53FCE8863B5DD.edm" localSheetId="0" hidden="1">#REF!</definedName>
    <definedName name="_bdm.F7229CB75D524E8285D53FCE8863B5DD.edm" localSheetId="1" hidden="1">#REF!</definedName>
    <definedName name="_bdm.F7229CB75D524E8285D53FCE8863B5DD.edm" hidden="1">#REF!</definedName>
    <definedName name="_bdm.F7992C7E49634A55AB3D7B19C67AF40D.edm" hidden="1">#REF!</definedName>
    <definedName name="_bdm.F82E14A317434235AA230DA999441C51.edm" hidden="1">#REF!</definedName>
    <definedName name="_bdm.F8CC762EDF0448858C7EB73293D41551.edm" localSheetId="0" hidden="1">#REF!</definedName>
    <definedName name="_bdm.F8CC762EDF0448858C7EB73293D41551.edm" localSheetId="1" hidden="1">#REF!</definedName>
    <definedName name="_bdm.F8CC762EDF0448858C7EB73293D41551.edm" hidden="1">#REF!</definedName>
    <definedName name="_bdm.F8D9C13731094570B54AC3BD651F3774.edm" localSheetId="0" hidden="1">#REF!</definedName>
    <definedName name="_bdm.F8D9C13731094570B54AC3BD651F3774.edm" localSheetId="1" hidden="1">#REF!</definedName>
    <definedName name="_bdm.F8D9C13731094570B54AC3BD651F3774.edm" hidden="1">#REF!</definedName>
    <definedName name="_bdm.F96469C83C3A4D27BA4DC8432E3C4687.edm" hidden="1">#REF!</definedName>
    <definedName name="_bdm.FA64417137974DD99EFCFD199C05B65A.edm" localSheetId="0" hidden="1">#REF!</definedName>
    <definedName name="_bdm.FA64417137974DD99EFCFD199C05B65A.edm" localSheetId="1" hidden="1">#REF!</definedName>
    <definedName name="_bdm.FA64417137974DD99EFCFD199C05B65A.edm" hidden="1">#REF!</definedName>
    <definedName name="_bdm.FA79708C8CEA426290F1669096CFCAFD.edm" hidden="1">#REF!</definedName>
    <definedName name="_bdm.fb64b28633ba4a7d939968669178d153.edm" hidden="1">#REF!</definedName>
    <definedName name="_bdm.FCC5DC99CA17484A957CBCD40C896B0F.edm" localSheetId="0" hidden="1">#REF!</definedName>
    <definedName name="_bdm.FCC5DC99CA17484A957CBCD40C896B0F.edm" localSheetId="1" hidden="1">#REF!</definedName>
    <definedName name="_bdm.FCC5DC99CA17484A957CBCD40C896B0F.edm" hidden="1">#REF!</definedName>
    <definedName name="_bdm.FDC178473C564F12A80C47EB1AA8A5A3.edm" localSheetId="0" hidden="1">#REF!</definedName>
    <definedName name="_bdm.FDC178473C564F12A80C47EB1AA8A5A3.edm" localSheetId="1" hidden="1">#REF!</definedName>
    <definedName name="_bdm.FDC178473C564F12A80C47EB1AA8A5A3.edm" hidden="1">#REF!</definedName>
    <definedName name="_bdm.FE28594AD28840AEA1D91B88D018BC05.edm" hidden="1">#REF!</definedName>
    <definedName name="_bdm.FE62ADE8C54B47BFBC7FB18BD700D624.edm" hidden="1">#REF!</definedName>
    <definedName name="_bdm.FE707A2F9CAA4B468C4F9FF8F542260D.edm" localSheetId="0" hidden="1">#REF!</definedName>
    <definedName name="_bdm.FE707A2F9CAA4B468C4F9FF8F542260D.edm" localSheetId="1" hidden="1">#REF!</definedName>
    <definedName name="_bdm.FE707A2F9CAA4B468C4F9FF8F542260D.edm" hidden="1">#REF!</definedName>
    <definedName name="_bdm.fe89100b87a3422694385f0968a9f9bf.edm" hidden="1">#REF!</definedName>
    <definedName name="_bdm.FF3B984F8BFD4F3BB9812C43DB392D1F.edm" hidden="1">#REF!</definedName>
    <definedName name="_bdm.FFFD5A40989844198810FAC231FB82DA.edm" localSheetId="0" hidden="1">#REF!</definedName>
    <definedName name="_bdm.FFFD5A40989844198810FAC231FB82DA.edm" localSheetId="1" hidden="1">#REF!</definedName>
    <definedName name="_bdm.FFFD5A40989844198810FAC231FB82DA.edm" hidden="1">#REF!</definedName>
    <definedName name="_bla1" localSheetId="0" hidden="1">{#N/A,#N/A,TRUE,"Main assumptions";#N/A,#N/A,TRUE,"Subscriber projections";#N/A,#N/A,TRUE,"Revenues";#N/A,#N/A,TRUE,"Opex";#N/A,#N/A,TRUE,"Capex";#N/A,#N/A,TRUE,"Working capital";#N/A,#N/A,TRUE,"P&amp;L";#N/A,#N/A,TRUE,"Cash";#N/A,#N/A,TRUE,"Balance";#N/A,#N/A,TRUE,"Valuation";#N/A,#N/A,TRUE,"Bench"}</definedName>
    <definedName name="_bla1" localSheetId="1" hidden="1">{#N/A,#N/A,TRUE,"Main assumptions";#N/A,#N/A,TRUE,"Subscriber projections";#N/A,#N/A,TRUE,"Revenues";#N/A,#N/A,TRUE,"Opex";#N/A,#N/A,TRUE,"Capex";#N/A,#N/A,TRUE,"Working capital";#N/A,#N/A,TRUE,"P&amp;L";#N/A,#N/A,TRUE,"Cash";#N/A,#N/A,TRUE,"Balance";#N/A,#N/A,TRUE,"Valuation";#N/A,#N/A,TRUE,"Bench"}</definedName>
    <definedName name="_bla1" hidden="1">{#N/A,#N/A,TRUE,"Main assumptions";#N/A,#N/A,TRUE,"Subscriber projections";#N/A,#N/A,TRUE,"Revenues";#N/A,#N/A,TRUE,"Opex";#N/A,#N/A,TRUE,"Capex";#N/A,#N/A,TRUE,"Working capital";#N/A,#N/A,TRUE,"P&amp;L";#N/A,#N/A,TRUE,"Cash";#N/A,#N/A,TRUE,"Balance";#N/A,#N/A,TRUE,"Valuation";#N/A,#N/A,TRUE,"Bench"}</definedName>
    <definedName name="_c" localSheetId="0" hidden="1">{"Übersicht Bilanzen",#N/A,TRUE,"Übersicht Bilanz";"Übersicht G+V",#N/A,TRUE,"Übersicht G+V";"GuV 1997",#N/A,TRUE,"GuV 1997";"GuV 1998",#N/A,TRUE,"GuV 1998";"GuV 1999",#N/A,TRUE,"GuV 1999";"GuV 2000",#N/A,TRUE,"GuV 2000";"Übersicht Bereinigungen",#N/A,TRUE,"Bereinigungen";"Ist+Plan",#N/A,TRUE,"Ist + Plan"}</definedName>
    <definedName name="_c" localSheetId="1" hidden="1">{"Übersicht Bilanzen",#N/A,TRUE,"Übersicht Bilanz";"Übersicht G+V",#N/A,TRUE,"Übersicht G+V";"GuV 1997",#N/A,TRUE,"GuV 1997";"GuV 1998",#N/A,TRUE,"GuV 1998";"GuV 1999",#N/A,TRUE,"GuV 1999";"GuV 2000",#N/A,TRUE,"GuV 2000";"Übersicht Bereinigungen",#N/A,TRUE,"Bereinigungen";"Ist+Plan",#N/A,TRUE,"Ist + Plan"}</definedName>
    <definedName name="_c" hidden="1">{"Übersicht Bilanzen",#N/A,TRUE,"Übersicht Bilanz";"Übersicht G+V",#N/A,TRUE,"Übersicht G+V";"GuV 1997",#N/A,TRUE,"GuV 1997";"GuV 1998",#N/A,TRUE,"GuV 1998";"GuV 1999",#N/A,TRUE,"GuV 1999";"GuV 2000",#N/A,TRUE,"GuV 2000";"Übersicht Bereinigungen",#N/A,TRUE,"Bereinigungen";"Ist+Plan",#N/A,TRUE,"Ist + Plan"}</definedName>
    <definedName name="_CF2" localSheetId="0" hidden="1">{#N/A,#N/A,FALSE,"Aging Summary";#N/A,#N/A,FALSE,"Ratio Analysis";#N/A,#N/A,FALSE,"Test 120 Day Accts";#N/A,#N/A,FALSE,"Tickmarks"}</definedName>
    <definedName name="_CF2" localSheetId="1" hidden="1">{#N/A,#N/A,FALSE,"Aging Summary";#N/A,#N/A,FALSE,"Ratio Analysis";#N/A,#N/A,FALSE,"Test 120 Day Accts";#N/A,#N/A,FALSE,"Tickmarks"}</definedName>
    <definedName name="_CF2" hidden="1">{#N/A,#N/A,FALSE,"Aging Summary";#N/A,#N/A,FALSE,"Ratio Analysis";#N/A,#N/A,FALSE,"Test 120 Day Accts";#N/A,#N/A,FALSE,"Tickmarks"}</definedName>
    <definedName name="_da2" localSheetId="0" hidden="1">{#N/A,#N/A,FALSE,"model"}</definedName>
    <definedName name="_da2" localSheetId="1" hidden="1">{#N/A,#N/A,FALSE,"model"}</definedName>
    <definedName name="_da2" hidden="1">{#N/A,#N/A,FALSE,"model"}</definedName>
    <definedName name="_das2" localSheetId="0"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localSheetId="1"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5">#REF!</definedName>
    <definedName name="_DCF1" localSheetId="0" hidden="1">{#N/A,#N/A,FALSE,"DCF Summary";#N/A,#N/A,FALSE,"Casema";#N/A,#N/A,FALSE,"Casema NoTel";#N/A,#N/A,FALSE,"UK";#N/A,#N/A,FALSE,"RCF";#N/A,#N/A,FALSE,"Intercable CZ";#N/A,#N/A,FALSE,"Interkabel P"}</definedName>
    <definedName name="_DCF1" localSheetId="1"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fd1" hidden="1">{"comp1",#N/A,FALSE,"COMPS";"footnotes",#N/A,FALSE,"COMPS"}</definedName>
    <definedName name="_Dist_Bin" hidden="1">#REF!</definedName>
    <definedName name="_Dist_Values" hidden="1">#REF!</definedName>
    <definedName name="_ds13" localSheetId="0" hidden="1">{#N/A,#N/A,FALSE,"PRECIO FULL";#N/A,#N/A,FALSE,"LARA";#N/A,#N/A,FALSE,"CARACAS";#N/A,#N/A,FALSE,"DISBRACENTRO";#N/A,#N/A,FALSE,"ANDES";#N/A,#N/A,FALSE,"MAR CARIBE";#N/A,#N/A,FALSE,"RIO BEER";#N/A,#N/A,FALSE,"DISBRAH"}</definedName>
    <definedName name="_ds13" localSheetId="1" hidden="1">{#N/A,#N/A,FALSE,"PRECIO FULL";#N/A,#N/A,FALSE,"LARA";#N/A,#N/A,FALSE,"CARACAS";#N/A,#N/A,FALSE,"DISBRACENTRO";#N/A,#N/A,FALSE,"ANDES";#N/A,#N/A,FALSE,"MAR CARIBE";#N/A,#N/A,FALSE,"RIO BEER";#N/A,#N/A,FALSE,"DISBRAH"}</definedName>
    <definedName name="_ds13" hidden="1">{#N/A,#N/A,FALSE,"PRECIO FULL";#N/A,#N/A,FALSE,"LARA";#N/A,#N/A,FALSE,"CARACAS";#N/A,#N/A,FALSE,"DISBRACENTRO";#N/A,#N/A,FALSE,"ANDES";#N/A,#N/A,FALSE,"MAR CARIBE";#N/A,#N/A,FALSE,"RIO BEER";#N/A,#N/A,FALSE,"DISBRAH"}</definedName>
    <definedName name="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 localSheetId="0" hidden="1">{#N/A,#N/A,FALSE,"model"}</definedName>
    <definedName name="_e2" localSheetId="1" hidden="1">{#N/A,#N/A,FALSE,"model"}</definedName>
    <definedName name="_e2" hidden="1">{#N/A,#N/A,FALSE,"model"}</definedName>
    <definedName name="_E21" localSheetId="0" hidden="1">{"Despesas Diferidas Indedutíveis de 1998",#N/A,FALSE,"Impressão"}</definedName>
    <definedName name="_E21" localSheetId="1" hidden="1">{"Despesas Diferidas Indedutíveis de 1998",#N/A,FALSE,"Impressão"}</definedName>
    <definedName name="_E21" hidden="1">{"Despesas Diferidas Indedutíveis de 1998",#N/A,FALSE,"Impressão"}</definedName>
    <definedName name="_edp1" hidden="1">{"assumption 50 50",#N/A,TRUE,"Merger";"has gets cash",#N/A,TRUE,"Merger";"accretion dilution",#N/A,TRUE,"Merger";"comparison credit stats",#N/A,TRUE,"Merger";"pf credit stats",#N/A,TRUE,"Merger";"pf sheets",#N/A,TRUE,"Merger"}</definedName>
    <definedName name="_EPM_RETRIEVE_IS_OFFLINE_">[1]Company!$B$14</definedName>
    <definedName name="_eyr1" hidden="1">{"hiden",#N/A,FALSE,"14";"hidden",#N/A,FALSE,"16";"hidden",#N/A,FALSE,"18";"hidden",#N/A,FALSE,"20"}</definedName>
    <definedName name="_f1" localSheetId="5" hidden="1">1/EUReXToLUF</definedName>
    <definedName name="_f1" localSheetId="3" hidden="1">1/EUReXToLUF</definedName>
    <definedName name="_f1" localSheetId="6" hidden="1">1/EUReXToLUF</definedName>
    <definedName name="_f1" localSheetId="11" hidden="1">1/EUReXToLUF</definedName>
    <definedName name="_f1" localSheetId="8" hidden="1">1/EUReXToLUF</definedName>
    <definedName name="_f1" localSheetId="0" hidden="1">1/EUReXToLUF</definedName>
    <definedName name="_f1" localSheetId="1" hidden="1">1/EUReXToLUF</definedName>
    <definedName name="_f1" localSheetId="14" hidden="1">1/EUReXToLUF</definedName>
    <definedName name="_f1" localSheetId="9" hidden="1">1/EUReXToLUF</definedName>
    <definedName name="_f1" localSheetId="15" hidden="1">1/EUReXToLUF</definedName>
    <definedName name="_f1" localSheetId="10" hidden="1">1/EUReXToLUF</definedName>
    <definedName name="_f1" hidden="1">1/EUReXToLUF</definedName>
    <definedName name="_fds2" hidden="1">{"comps",#N/A,FALSE,"comps";"notes",#N/A,FALSE,"comps"}</definedName>
    <definedName name="_Fill" localSheetId="0" hidden="1">#REF!</definedName>
    <definedName name="_Fill" localSheetId="1" hidden="1">#REF!</definedName>
    <definedName name="_Fill" hidden="1">#REF!</definedName>
    <definedName name="_Fill1" hidden="1">#REF!</definedName>
    <definedName name="_xlnm._FilterDatabase" hidden="1">#REF!</definedName>
    <definedName name="_fr4" localSheetId="0" hidden="1">{#N/A,#N/A,FALSE,"Table of Contents";#N/A,#N/A,FALSE,"Overview";#N/A,#N/A,FALSE,"Data"}</definedName>
    <definedName name="_fr4" localSheetId="1" hidden="1">{#N/A,#N/A,FALSE,"Table of Contents";#N/A,#N/A,FALSE,"Overview";#N/A,#N/A,FALSE,"Data"}</definedName>
    <definedName name="_fr4" hidden="1">{#N/A,#N/A,FALSE,"Table of Contents";#N/A,#N/A,FALSE,"Overview";#N/A,#N/A,FALSE,"Data"}</definedName>
    <definedName name="_fy97" localSheetId="0" hidden="1">{#N/A,#N/A,FALSE,"FY97";#N/A,#N/A,FALSE,"FY98";#N/A,#N/A,FALSE,"FY99";#N/A,#N/A,FALSE,"FY00";#N/A,#N/A,FALSE,"FY01"}</definedName>
    <definedName name="_fy97" localSheetId="1" hidden="1">{#N/A,#N/A,FALSE,"FY97";#N/A,#N/A,FALSE,"FY98";#N/A,#N/A,FALSE,"FY99";#N/A,#N/A,FALSE,"FY00";#N/A,#N/A,FALSE,"FY01"}</definedName>
    <definedName name="_fy97" hidden="1">{#N/A,#N/A,FALSE,"FY97";#N/A,#N/A,FALSE,"FY98";#N/A,#N/A,FALSE,"FY99";#N/A,#N/A,FALSE,"FY00";#N/A,#N/A,FALSE,"FY01"}</definedName>
    <definedName name="_g5" localSheetId="5" hidden="1">1/EUROx</definedName>
    <definedName name="_g5" localSheetId="3" hidden="1">1/EUROx</definedName>
    <definedName name="_g5" localSheetId="6" hidden="1">1/EUROx</definedName>
    <definedName name="_g5" localSheetId="11" hidden="1">1/EUROx</definedName>
    <definedName name="_g5" localSheetId="8" hidden="1">1/EUROx</definedName>
    <definedName name="_g5" localSheetId="0" hidden="1">1/EUROx</definedName>
    <definedName name="_g5" localSheetId="1" hidden="1">1/EUROx</definedName>
    <definedName name="_g5" localSheetId="14" hidden="1">1/EUROx</definedName>
    <definedName name="_g5" localSheetId="9" hidden="1">1/EUROx</definedName>
    <definedName name="_g5" localSheetId="15" hidden="1">1/EUROx</definedName>
    <definedName name="_g5" localSheetId="10" hidden="1">1/EUROx</definedName>
    <definedName name="_g5" hidden="1">1/EUROx</definedName>
    <definedName name="_Ger2001" localSheetId="0"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gf1" hidden="1">{"comps",#N/A,FALSE,"comps";"notes",#N/A,FALSE,"comps"}</definedName>
    <definedName name="_GSRATES_1" hidden="1">"CT30000120000728        "</definedName>
    <definedName name="_GSRATES_10" hidden="1">"CF50000120020630        "</definedName>
    <definedName name="_GSRATES_11" hidden="1">"CT30000120021219        "</definedName>
    <definedName name="_GSRATES_12" hidden="1">"CF3000012002063020010630"</definedName>
    <definedName name="_GSRATES_13" hidden="1">"CF3000012002063020010630"</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GSRATESR_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hgf1" localSheetId="0" hidden="1">{#N/A,#N/A,TRUE,"Proposal";#N/A,#N/A,TRUE,"Assumptions";#N/A,#N/A,TRUE,"Net Income";#N/A,#N/A,TRUE,"Balsheet";#N/A,#N/A,TRUE,"Capex";#N/A,#N/A,TRUE,"Volumes";#N/A,#N/A,TRUE,"Revenues";#N/A,#N/A,TRUE,"Var.Costs";#N/A,#N/A,TRUE,"Personnel";#N/A,#N/A,TRUE,"Other costs";#N/A,#N/A,TRUE,"MKTG and G&amp;A"}</definedName>
    <definedName name="_hgf1" localSheetId="1" hidden="1">{#N/A,#N/A,TRUE,"Proposal";#N/A,#N/A,TRUE,"Assumptions";#N/A,#N/A,TRUE,"Net Income";#N/A,#N/A,TRUE,"Balsheet";#N/A,#N/A,TRUE,"Capex";#N/A,#N/A,TRUE,"Volumes";#N/A,#N/A,TRUE,"Revenues";#N/A,#N/A,TRUE,"Var.Costs";#N/A,#N/A,TRUE,"Personnel";#N/A,#N/A,TRUE,"Other costs";#N/A,#N/A,TRUE,"MKTG and G&amp;A"}</definedName>
    <definedName name="_hgf1" hidden="1">{#N/A,#N/A,TRUE,"Proposal";#N/A,#N/A,TRUE,"Assumptions";#N/A,#N/A,TRUE,"Net Income";#N/A,#N/A,TRUE,"Balsheet";#N/A,#N/A,TRUE,"Capex";#N/A,#N/A,TRUE,"Volumes";#N/A,#N/A,TRUE,"Revenues";#N/A,#N/A,TRUE,"Var.Costs";#N/A,#N/A,TRUE,"Personnel";#N/A,#N/A,TRUE,"Other costs";#N/A,#N/A,TRUE,"MKTG and G&amp;A"}</definedName>
    <definedName name="_hu89" localSheetId="0" hidden="1">{#N/A,#N/A,FALSE,"Table of Contents";#N/A,#N/A,FALSE,"Overview";#N/A,#N/A,FALSE,"Data"}</definedName>
    <definedName name="_hu89" localSheetId="1" hidden="1">{#N/A,#N/A,FALSE,"Table of Contents";#N/A,#N/A,FALSE,"Overview";#N/A,#N/A,FALSE,"Data"}</definedName>
    <definedName name="_hu89" hidden="1">{#N/A,#N/A,FALSE,"Table of Contents";#N/A,#N/A,FALSE,"Overview";#N/A,#N/A,FALSE,"Data"}</definedName>
    <definedName name="_I027611" localSheetId="0" hidden="1">{#N/A,#N/A,FALSE,"지침";#N/A,#N/A,FALSE,"환경분석";#N/A,#N/A,FALSE,"Sheet16"}</definedName>
    <definedName name="_I027611" localSheetId="1" hidden="1">{#N/A,#N/A,FALSE,"지침";#N/A,#N/A,FALSE,"환경분석";#N/A,#N/A,FALSE,"Sheet16"}</definedName>
    <definedName name="_I027611" hidden="1">{#N/A,#N/A,FALSE,"지침";#N/A,#N/A,FALSE,"환경분석";#N/A,#N/A,FALSE,"Sheet16"}</definedName>
    <definedName name="_ik1" hidden="1">{"casespecific",#N/A,FALSE,"Assumptions"}</definedName>
    <definedName name="_Iq2" hidden="1">"c2076"</definedName>
    <definedName name="_kajlkajrlgf" localSheetId="0" hidden="1">{#N/A,#N/A,FALSE,"ACQ_GRAPHS";#N/A,#N/A,FALSE,"T_1 GRAPHS";#N/A,#N/A,FALSE,"T_2 GRAPHS";#N/A,#N/A,FALSE,"COMB_GRAPHS"}</definedName>
    <definedName name="_kajlkajrlgf" localSheetId="1" hidden="1">{#N/A,#N/A,FALSE,"ACQ_GRAPHS";#N/A,#N/A,FALSE,"T_1 GRAPHS";#N/A,#N/A,FALSE,"T_2 GRAPHS";#N/A,#N/A,FALSE,"COMB_GRAPHS"}</definedName>
    <definedName name="_kajlkajrlgf" hidden="1">{#N/A,#N/A,FALSE,"ACQ_GRAPHS";#N/A,#N/A,FALSE,"T_1 GRAPHS";#N/A,#N/A,FALSE,"T_2 GRAPHS";#N/A,#N/A,FALSE,"COMB_GRAPHS"}</definedName>
    <definedName name="_KAW999929" hidden="1">#REF!</definedName>
    <definedName name="_KAW999934" hidden="1">#REF!</definedName>
    <definedName name="_KAW999950" hidden="1">#REF!</definedName>
    <definedName name="_Key1" hidden="1">#N/A</definedName>
    <definedName name="_Key2" hidden="1">#REF!</definedName>
    <definedName name="_klkjlkj"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ol1" hidden="1">{"away stand alones",#N/A,FALSE,"Target"}</definedName>
    <definedName name="_kyg867" localSheetId="0" hidden="1">{#N/A,#N/A,FALSE,"Table of Contents";#N/A,#N/A,FALSE,"Overview";#N/A,#N/A,FALSE,"Data"}</definedName>
    <definedName name="_kyg867" localSheetId="1" hidden="1">{#N/A,#N/A,FALSE,"Table of Contents";#N/A,#N/A,FALSE,"Overview";#N/A,#N/A,FALSE,"Data"}</definedName>
    <definedName name="_kyg867" hidden="1">{#N/A,#N/A,FALSE,"Table of Contents";#N/A,#N/A,FALSE,"Overview";#N/A,#N/A,FALSE,"Data"}</definedName>
    <definedName name="_mw2" hidden="1">{"consolidated",#N/A,FALSE,"Sheet1";"cms",#N/A,FALSE,"Sheet1";"fse",#N/A,FALSE,"Sheet1"}</definedName>
    <definedName name="_new2" hidden="1">0</definedName>
    <definedName name="_ö" hidden="1">#REF!</definedName>
    <definedName name="_o1" localSheetId="0" hidden="1">{"det (May)",#N/A,FALSE,"June";"sum (MAY YTD)",#N/A,FALSE,"June YTD"}</definedName>
    <definedName name="_o1" localSheetId="1" hidden="1">{"det (May)",#N/A,FALSE,"June";"sum (MAY YTD)",#N/A,FALSE,"June YTD"}</definedName>
    <definedName name="_o1" hidden="1">{"det (May)",#N/A,FALSE,"June";"sum (MAY YTD)",#N/A,FALSE,"June YTD"}</definedName>
    <definedName name="_ok" hidden="1">#REF!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10" hidden="1">{#N/A,#N/A,FALSE,"Calc";#N/A,#N/A,FALSE,"Sensitivity";#N/A,#N/A,FALSE,"LT Earn.Dil.";#N/A,#N/A,FALSE,"Dil. AVP"}</definedName>
    <definedName name="_ok1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ku1" hidden="1">{"equity comps",#N/A,FALSE,"CS Comps";"equity comps",#N/A,FALSE,"PS Comps";"equity comps",#N/A,FALSE,"GIC_Comps";"equity comps",#N/A,FALSE,"GIC2_Comps";"debt comps",#N/A,FALSE,"CS Comps";"debt comps",#N/A,FALSE,"PS Comps";"debt comps",#N/A,FALSE,"GIC_Comps";"debt comps",#N/A,FALSE,"GIC2_Comps"}</definedName>
    <definedName name="_Order1" hidden="1">0</definedName>
    <definedName name="_Order2" hidden="1">255</definedName>
    <definedName name="_Parse_In" hidden="1">#N/A</definedName>
    <definedName name="_Parse_Out" hidden="1">#N/A</definedName>
    <definedName name="_pd10" localSheetId="0" hidden="1">{"'Summary'!$A$1:$J$46"}</definedName>
    <definedName name="_pd10" localSheetId="1" hidden="1">{"'Summary'!$A$1:$J$46"}</definedName>
    <definedName name="_pd10" hidden="1">{"'Summary'!$A$1:$J$46"}</definedName>
    <definedName name="_PD11" localSheetId="0" hidden="1">{"'Summary'!$A$1:$J$46"}</definedName>
    <definedName name="_PD11" localSheetId="1" hidden="1">{"'Summary'!$A$1:$J$46"}</definedName>
    <definedName name="_PD11" hidden="1">{"'Summary'!$A$1:$J$46"}</definedName>
    <definedName name="_pl1" localSheetId="0" hidden="1">{"profit",#N/A,FALSE,"Aerospace";"profit",#N/A,FALSE,"Engines";"profit",#N/A,FALSE,"AES";"profit",#N/A,FALSE,"ES";"profit",#N/A,FALSE,"CAS";"profit",#N/A,FALSE,"ATSC";"profit",#N/A,FALSE,"FMT";"profit",#N/A,FALSE,"Aero Other";"profit",#N/A,FALSE,"Judgement"}</definedName>
    <definedName name="_pl1" localSheetId="1" hidden="1">{"profit",#N/A,FALSE,"Aerospace";"profit",#N/A,FALSE,"Engines";"profit",#N/A,FALSE,"AES";"profit",#N/A,FALSE,"ES";"profit",#N/A,FALSE,"CAS";"profit",#N/A,FALSE,"ATSC";"profit",#N/A,FALSE,"FMT";"profit",#N/A,FALSE,"Aero Other";"profit",#N/A,FALSE,"Judgement"}</definedName>
    <definedName name="_pl1" hidden="1">{"profit",#N/A,FALSE,"Aerospace";"profit",#N/A,FALSE,"Engines";"profit",#N/A,FALSE,"AES";"profit",#N/A,FALSE,"ES";"profit",#N/A,FALSE,"CAS";"profit",#N/A,FALSE,"ATSC";"profit",#N/A,FALSE,"FMT";"profit",#N/A,FALSE,"Aero Other";"profit",#N/A,FALSE,"Judgement"}</definedName>
    <definedName name="_po1" hidden="1">{#N/A,#N/A,FALSE,"Calc";#N/A,#N/A,FALSE,"Sensitivity";#N/A,#N/A,FALSE,"LT Earn.Dil.";#N/A,#N/A,FALSE,"Dil. AVP"}</definedName>
    <definedName name="_poi1" hidden="1">{"assumption 50 50",#N/A,TRUE,"Merger";"has gets cash",#N/A,TRUE,"Merger";"accretion dilution",#N/A,TRUE,"Merger";"comparison credit stats",#N/A,TRUE,"Merger";"pf credit stats",#N/A,TRUE,"Merger";"pf sheets",#N/A,TRUE,"Merger"}</definedName>
    <definedName name="_pp111111" localSheetId="0" hidden="1">{#N/A,#N/A,FALSE,"model"}</definedName>
    <definedName name="_pp111111" localSheetId="1" hidden="1">{#N/A,#N/A,FALSE,"model"}</definedName>
    <definedName name="_pp111111" hidden="1">{#N/A,#N/A,FALSE,"model"}</definedName>
    <definedName name="_Profile_Output_Chart_30Label" hidden="1">#REF!</definedName>
    <definedName name="_q1" localSheetId="0" hidden="1">{"rfcjan",#N/A,FALSE,"Stats"}</definedName>
    <definedName name="_q1" localSheetId="1" hidden="1">{"rfcjan",#N/A,FALSE,"Stats"}</definedName>
    <definedName name="_q1" hidden="1">{"rfcjan",#N/A,FALSE,"Stats"}</definedName>
    <definedName name="_q2" localSheetId="0" hidden="1">{"rfcjan",#N/A,FALSE,"Stats"}</definedName>
    <definedName name="_q2" localSheetId="1" hidden="1">{"rfcjan",#N/A,FALSE,"Stats"}</definedName>
    <definedName name="_q2" hidden="1">{"rfcjan",#N/A,FALSE,"Stats"}</definedName>
    <definedName name="_q3" localSheetId="0" hidden="1">{"rfcjan",#N/A,FALSE,"Stats"}</definedName>
    <definedName name="_q3" localSheetId="1" hidden="1">{"rfcjan",#N/A,FALSE,"Stats"}</definedName>
    <definedName name="_q3" hidden="1">{"rfcjan",#N/A,FALSE,"Stats"}</definedName>
    <definedName name="_qq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r" localSheetId="0" hidden="1">{#N/A,#N/A,FALSE,"F-01";#N/A,#N/A,FALSE,"F-01";#N/A,#N/A,FALSE,"F-01"}</definedName>
    <definedName name="_r" localSheetId="1" hidden="1">{#N/A,#N/A,FALSE,"F-01";#N/A,#N/A,FALSE,"F-01";#N/A,#N/A,FALSE,"F-01"}</definedName>
    <definedName name="_r" hidden="1">{#N/A,#N/A,FALSE,"F-01";#N/A,#N/A,FALSE,"F-01";#N/A,#N/A,FALSE,"F-01"}</definedName>
    <definedName name="_Regression_Int" hidden="1">1</definedName>
    <definedName name="_Regression_Out" hidden="1">#REF!</definedName>
    <definedName name="_Regression_X" hidden="1">#REF!</definedName>
    <definedName name="_Regression_Y" hidden="1">#REF!</definedName>
    <definedName name="_rty1" hidden="1">{#N/A,#N/A,TRUE,"Pro Forma";#N/A,#N/A,TRUE,"PF_Bal";#N/A,#N/A,TRUE,"PF_INC";#N/A,#N/A,TRUE,"CBE";#N/A,#N/A,TRUE,"SWK"}</definedName>
    <definedName name="_SD30" localSheetId="0" hidden="1">{"'Summary'!$A$1:$J$46"}</definedName>
    <definedName name="_SD30" localSheetId="1" hidden="1">{"'Summary'!$A$1:$J$46"}</definedName>
    <definedName name="_SD30" hidden="1">{"'Summary'!$A$1:$J$46"}</definedName>
    <definedName name="_sdf2" hidden="1">{#N/A,#N/A,FALSE,"Calc";#N/A,#N/A,FALSE,"Sensitivity";#N/A,#N/A,FALSE,"LT Earn.Dil.";#N/A,#N/A,FALSE,"Dil. AVP"}</definedName>
    <definedName name="_sn1" localSheetId="0" hidden="1">{"Summary",#N/A,FALSE,"Model"}</definedName>
    <definedName name="_sn1" localSheetId="1" hidden="1">{"Summary",#N/A,FALSE,"Model"}</definedName>
    <definedName name="_sn1" hidden="1">{"Summary",#N/A,FALSE,"Model"}</definedName>
    <definedName name="_Sort" hidden="1">#N/A</definedName>
    <definedName name="_Sort2" hidden="1">#REF!</definedName>
    <definedName name="_t1" localSheetId="5" hidden="1">1/Eurt</definedName>
    <definedName name="_t1" localSheetId="3" hidden="1">1/Eurt</definedName>
    <definedName name="_t1" localSheetId="6" hidden="1">1/Eurt</definedName>
    <definedName name="_t1" localSheetId="11" hidden="1">1/Eurt</definedName>
    <definedName name="_t1" localSheetId="8" hidden="1">1/Eurt</definedName>
    <definedName name="_t1" localSheetId="0" hidden="1">1/Eurt</definedName>
    <definedName name="_t1" localSheetId="1" hidden="1">1/Eurt</definedName>
    <definedName name="_t1" localSheetId="14" hidden="1">1/Eurt</definedName>
    <definedName name="_t1" localSheetId="9" hidden="1">1/Eurt</definedName>
    <definedName name="_t1" localSheetId="15" hidden="1">1/Eurt</definedName>
    <definedName name="_t1" localSheetId="10" hidden="1">1/Eurt</definedName>
    <definedName name="_t1" hidden="1">1/Eurt</definedName>
    <definedName name="_t2" localSheetId="5" hidden="1">1/Eurp</definedName>
    <definedName name="_t2" localSheetId="3" hidden="1">1/Eurp</definedName>
    <definedName name="_t2" localSheetId="6" hidden="1">1/Eurp</definedName>
    <definedName name="_t2" localSheetId="11" hidden="1">1/Eurp</definedName>
    <definedName name="_t2" localSheetId="8" hidden="1">1/Eurp</definedName>
    <definedName name="_t2" localSheetId="0" hidden="1">1/Eurp</definedName>
    <definedName name="_t2" localSheetId="1" hidden="1">1/Eurp</definedName>
    <definedName name="_t2" localSheetId="14" hidden="1">1/Eurp</definedName>
    <definedName name="_t2" localSheetId="9" hidden="1">1/Eurp</definedName>
    <definedName name="_t2" localSheetId="15" hidden="1">1/Eurp</definedName>
    <definedName name="_t2" localSheetId="10" hidden="1">1/Eurp</definedName>
    <definedName name="_t2" hidden="1">1/Eurp</definedName>
    <definedName name="_t3" hidden="1">#N/A</definedName>
    <definedName name="_Table1_In1" localSheetId="0" hidden="1">#REF!</definedName>
    <definedName name="_Table1_In1" localSheetId="1" hidden="1">#REF!</definedName>
    <definedName name="_Table1_In1" hidden="1">#REF!</definedName>
    <definedName name="_Table1_Out" localSheetId="0" hidden="1">#REF!</definedName>
    <definedName name="_Table1_Out" localSheetId="1" hidden="1">#REF!</definedName>
    <definedName name="_Table1_Out" hidden="1">#REF!</definedName>
    <definedName name="_Table2_In1" localSheetId="0" hidden="1">#REF!</definedName>
    <definedName name="_Table2_In1" localSheetId="1" hidden="1">#REF!</definedName>
    <definedName name="_Table2_In1" hidden="1">#REF!</definedName>
    <definedName name="_Table2_In2" localSheetId="0" hidden="1">#REF!</definedName>
    <definedName name="_Table2_In2" localSheetId="1" hidden="1">#REF!</definedName>
    <definedName name="_Table2_In2" hidden="1">#REF!</definedName>
    <definedName name="_Table2_Out" hidden="1">#REF!</definedName>
    <definedName name="_TBD" localSheetId="5" hidden="1">DATE(YEAR([0]!Loan_Start),MONTH([0]!Loan_Start)+Payment_Number,DAY([0]!Loan_Start))</definedName>
    <definedName name="_TBD" localSheetId="3" hidden="1">DATE(YEAR([0]!Loan_Start),MONTH([0]!Loan_Start)+Payment_Number,DAY([0]!Loan_Start))</definedName>
    <definedName name="_TBD" localSheetId="6" hidden="1">DATE(YEAR([0]!Loan_Start),MONTH([0]!Loan_Start)+Payment_Number,DAY([0]!Loan_Start))</definedName>
    <definedName name="_TBD" localSheetId="11" hidden="1">DATE(YEAR([0]!Loan_Start),MONTH([0]!Loan_Start)+Payment_Number,DAY([0]!Loan_Start))</definedName>
    <definedName name="_TBD" localSheetId="8" hidden="1">DATE(YEAR([0]!Loan_Start),MONTH([0]!Loan_Start)+Payment_Number,DAY([0]!Loan_Start))</definedName>
    <definedName name="_TBD" localSheetId="14" hidden="1">DATE(YEAR([0]!Loan_Start),MONTH([0]!Loan_Start)+Payment_Number,DAY([0]!Loan_Start))</definedName>
    <definedName name="_TBD" localSheetId="9" hidden="1">DATE(YEAR([0]!Loan_Start),MONTH([0]!Loan_Start)+Payment_Number,DAY([0]!Loan_Start))</definedName>
    <definedName name="_TBD" localSheetId="15" hidden="1">DATE(YEAR([0]!Loan_Start),MONTH([0]!Loan_Start)+Payment_Number,DAY([0]!Loan_Start))</definedName>
    <definedName name="_TBD" hidden="1">DATE(YEAR([0]!Loan_Start),MONTH([0]!Loan_Start)+Payment_Number,DAY([0]!Loan_Start))</definedName>
    <definedName name="_TBD2" localSheetId="5" hidden="1">1/EUReXToLUF</definedName>
    <definedName name="_TBD2" localSheetId="3" hidden="1">1/EUReXToLUF</definedName>
    <definedName name="_TBD2" localSheetId="6" hidden="1">1/EUReXToLUF</definedName>
    <definedName name="_TBD2" localSheetId="11" hidden="1">1/EUReXToLUF</definedName>
    <definedName name="_TBD2" localSheetId="8" hidden="1">1/EUReXToLUF</definedName>
    <definedName name="_TBD2" localSheetId="14" hidden="1">1/EUReXToLUF</definedName>
    <definedName name="_TBD2" localSheetId="9" hidden="1">1/EUReXToLUF</definedName>
    <definedName name="_TBD2" localSheetId="15" hidden="1">1/EUReXToLUF</definedName>
    <definedName name="_TBD2" hidden="1">1/EUReXToLUF</definedName>
    <definedName name="_TBD3" localSheetId="5" hidden="1">1/EUROx</definedName>
    <definedName name="_TBD3" localSheetId="3" hidden="1">1/EUROx</definedName>
    <definedName name="_TBD3" localSheetId="6" hidden="1">1/EUROx</definedName>
    <definedName name="_TBD3" localSheetId="11" hidden="1">1/EUROx</definedName>
    <definedName name="_TBD3" localSheetId="8" hidden="1">1/EUROx</definedName>
    <definedName name="_TBD3" localSheetId="14" hidden="1">1/EUROx</definedName>
    <definedName name="_TBD3" localSheetId="9" hidden="1">1/EUROx</definedName>
    <definedName name="_TBD3" localSheetId="15" hidden="1">1/EUROx</definedName>
    <definedName name="_TBD3" hidden="1">1/EUROx</definedName>
    <definedName name="_tt3" localSheetId="0" hidden="1">{"'Income St Variance (ISV)'!$A$1:$L$71"}</definedName>
    <definedName name="_tt3" localSheetId="1" hidden="1">{"'Income St Variance (ISV)'!$A$1:$L$71"}</definedName>
    <definedName name="_tt3" hidden="1">{"'Income St Variance (ISV)'!$A$1:$L$71"}</definedName>
    <definedName name="_tu7" localSheetId="0" hidden="1">{"sales",#N/A,FALSE,"Sales";"sales existing",#N/A,FALSE,"Sales";"sales rd1",#N/A,FALSE,"Sales";"sales rd2",#N/A,FALSE,"Sales"}</definedName>
    <definedName name="_tu7" localSheetId="1" hidden="1">{"sales",#N/A,FALSE,"Sales";"sales existing",#N/A,FALSE,"Sales";"sales rd1",#N/A,FALSE,"Sales";"sales rd2",#N/A,FALSE,"Sales"}</definedName>
    <definedName name="_tu7" hidden="1">{"sales",#N/A,FALSE,"Sales";"sales existing",#N/A,FALSE,"Sales";"sales rd1",#N/A,FALSE,"Sales";"sales rd2",#N/A,FALSE,"Sales"}</definedName>
    <definedName name="_vrn3"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vrn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2" localSheetId="0" hidden="1">{"page1",#N/A,TRUE,"CSC";"page2",#N/A,TRUE,"CSC"}</definedName>
    <definedName name="_W2" localSheetId="1" hidden="1">{"page1",#N/A,TRUE,"CSC";"page2",#N/A,TRUE,"CSC"}</definedName>
    <definedName name="_W2" hidden="1">{"page1",#N/A,TRUE,"CSC";"page2",#N/A,TRUE,"CSC"}</definedName>
    <definedName name="_wer111111" localSheetId="0" hidden="1">{#N/A,#N/A,FALSE,"model"}</definedName>
    <definedName name="_wer111111" localSheetId="1" hidden="1">{#N/A,#N/A,FALSE,"model"}</definedName>
    <definedName name="_wer111111" hidden="1">{#N/A,#N/A,FALSE,"model"}</definedName>
    <definedName name="_wrn0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1" hidden="1">{#N/A,#N/A,FALSE,"DCF";#N/A,#N/A,FALSE,"WACC";#N/A,#N/A,FALSE,"Sales_EBIT";#N/A,#N/A,FALSE,"Capex_Depreciation";#N/A,#N/A,FALSE,"WC";#N/A,#N/A,FALSE,"Interest";#N/A,#N/A,FALSE,"Assumptions"}</definedName>
    <definedName name="_wrn2" hidden="1">{#N/A,#N/A,FALSE,"Calc";#N/A,#N/A,FALSE,"Sensitivity";#N/A,#N/A,FALSE,"LT Earn.Dil.";#N/A,#N/A,FALSE,"Dil. AVP"}</definedName>
    <definedName name="_wrn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3" hidden="1">{"comps",#N/A,FALSE,"comps";"notes",#N/A,FALSE,"comps"}</definedName>
    <definedName name="_wrn4" hidden="1">{"general",#N/A,FALSE,"Assumptions"}</definedName>
    <definedName name="_wrn5"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6"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wrn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_xf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Y1" localSheetId="0" hidden="1">{#N/A,#N/A,TRUE,"Cover sheet";#N/A,#N/A,TRUE,"INPUTS";#N/A,#N/A,TRUE,"OUTPUTS";#N/A,#N/A,TRUE,"VALUATION"}</definedName>
    <definedName name="_Y1" localSheetId="1" hidden="1">{#N/A,#N/A,TRUE,"Cover sheet";#N/A,#N/A,TRUE,"INPUTS";#N/A,#N/A,TRUE,"OUTPUTS";#N/A,#N/A,TRUE,"VALUATION"}</definedName>
    <definedName name="_Y1" hidden="1">{#N/A,#N/A,TRUE,"Cover sheet";#N/A,#N/A,TRUE,"INPUTS";#N/A,#N/A,TRUE,"OUTPUTS";#N/A,#N/A,TRUE,"VALUATION"}</definedName>
    <definedName name="_zzzzxxxx2011ELabel" hidden="1">#REF!</definedName>
    <definedName name="a" localSheetId="0" hidden="1">{"cf",#N/A,FALSE,"Annual";"is",#N/A,FALSE,"Annual";"geo",#N/A,FALSE,"Annual";"jwt",#N/A,FALSE,"Annual";"om",#N/A,FALSE,"Annual";"other",#N/A,FALSE,"Annual";"omcontd",#N/A,FALSE,"Annual"}</definedName>
    <definedName name="a" localSheetId="1" hidden="1">{"cf",#N/A,FALSE,"Annual";"is",#N/A,FALSE,"Annual";"geo",#N/A,FALSE,"Annual";"jwt",#N/A,FALSE,"Annual";"om",#N/A,FALSE,"Annual";"other",#N/A,FALSE,"Annual";"omcontd",#N/A,FALSE,"Annual"}</definedName>
    <definedName name="a" hidden="1">{"cf",#N/A,FALSE,"Annual";"is",#N/A,FALSE,"Annual";"geo",#N/A,FALSE,"Annual";"jwt",#N/A,FALSE,"Annual";"om",#N/A,FALSE,"Annual";"other",#N/A,FALSE,"Annual";"omcontd",#N/A,FALSE,"Annual"}</definedName>
    <definedName name="ä" localSheetId="0" hidden="1">{#N/A,#N/A,FALSE,"model"}</definedName>
    <definedName name="ä" localSheetId="1" hidden="1">{#N/A,#N/A,FALSE,"model"}</definedName>
    <definedName name="ä" hidden="1">{#N/A,#N/A,FALSE,"model"}</definedName>
    <definedName name="a_1" localSheetId="0" hidden="1">{"'FY98 BP2'!$A$1:$K$27","'FY98 BP2'!$A$3:$K$27"}</definedName>
    <definedName name="a_1" localSheetId="1" hidden="1">{"'FY98 BP2'!$A$1:$K$27","'FY98 BP2'!$A$3:$K$27"}</definedName>
    <definedName name="a_1" hidden="1">{"'FY98 BP2'!$A$1:$K$27","'FY98 BP2'!$A$3:$K$27"}</definedName>
    <definedName name="a_2" localSheetId="0" hidden="1">{"'FY98 BP2'!$A$1:$K$27","'FY98 BP2'!$A$3:$K$27"}</definedName>
    <definedName name="a_2" localSheetId="1" hidden="1">{"'FY98 BP2'!$A$1:$K$27","'FY98 BP2'!$A$3:$K$27"}</definedName>
    <definedName name="a_2" hidden="1">{"'FY98 BP2'!$A$1:$K$27","'FY98 BP2'!$A$3:$K$27"}</definedName>
    <definedName name="a_3" localSheetId="0" hidden="1">{"'FY98 BP2'!$A$1:$K$27","'FY98 BP2'!$A$3:$K$27"}</definedName>
    <definedName name="a_3" localSheetId="1" hidden="1">{"'FY98 BP2'!$A$1:$K$27","'FY98 BP2'!$A$3:$K$27"}</definedName>
    <definedName name="a_3" hidden="1">{"'FY98 BP2'!$A$1:$K$27","'FY98 BP2'!$A$3:$K$27"}</definedName>
    <definedName name="a_4" localSheetId="0" hidden="1">{"'FY98 BP2'!$A$1:$K$27","'FY98 BP2'!$A$3:$K$27"}</definedName>
    <definedName name="a_4" localSheetId="1" hidden="1">{"'FY98 BP2'!$A$1:$K$27","'FY98 BP2'!$A$3:$K$27"}</definedName>
    <definedName name="a_4" hidden="1">{"'FY98 BP2'!$A$1:$K$27","'FY98 BP2'!$A$3:$K$27"}</definedName>
    <definedName name="aa" localSheetId="0" hidden="1">{"CONSEJO",#N/A,FALSE,"Dist p0";"CONSEJO",#N/A,FALSE,"Ficha CODICE"}</definedName>
    <definedName name="aa" localSheetId="1" hidden="1">{"CONSEJO",#N/A,FALSE,"Dist p0";"CONSEJO",#N/A,FALSE,"Ficha CODICE"}</definedName>
    <definedName name="aa" hidden="1">{"CONSEJO",#N/A,FALSE,"Dist p0";"CONSEJO",#N/A,FALSE,"Ficha CODICE"}</definedName>
    <definedName name="aa_1" localSheetId="0" hidden="1">{#N/A,#N/A,FALSE,"Title Page";#N/A,#N/A,FALSE,"Conclusions";#N/A,#N/A,FALSE,"Assum.";#N/A,#N/A,FALSE,"Sun  DCF-WC-Dep";#N/A,#N/A,FALSE,"MarketValue";#N/A,#N/A,FALSE,"BalSheet";#N/A,#N/A,FALSE,"WACC";#N/A,#N/A,FALSE,"PC+ Info.";#N/A,#N/A,FALSE,"PC+Info_2"}</definedName>
    <definedName name="aa_1" localSheetId="1" hidden="1">{#N/A,#N/A,FALSE,"Title Page";#N/A,#N/A,FALSE,"Conclusions";#N/A,#N/A,FALSE,"Assum.";#N/A,#N/A,FALSE,"Sun  DCF-WC-Dep";#N/A,#N/A,FALSE,"MarketValue";#N/A,#N/A,FALSE,"BalSheet";#N/A,#N/A,FALSE,"WACC";#N/A,#N/A,FALSE,"PC+ Info.";#N/A,#N/A,FALSE,"PC+Info_2"}</definedName>
    <definedName name="aa_1" hidden="1">{#N/A,#N/A,FALSE,"Title Page";#N/A,#N/A,FALSE,"Conclusions";#N/A,#N/A,FALSE,"Assum.";#N/A,#N/A,FALSE,"Sun  DCF-WC-Dep";#N/A,#N/A,FALSE,"MarketValue";#N/A,#N/A,FALSE,"BalSheet";#N/A,#N/A,FALSE,"WACC";#N/A,#N/A,FALSE,"PC+ Info.";#N/A,#N/A,FALSE,"PC+Info_2"}</definedName>
    <definedName name="aa_2" localSheetId="0" hidden="1">{#N/A,#N/A,FALSE,"Title Page";#N/A,#N/A,FALSE,"Conclusions";#N/A,#N/A,FALSE,"Assum.";#N/A,#N/A,FALSE,"Sun  DCF-WC-Dep";#N/A,#N/A,FALSE,"MarketValue";#N/A,#N/A,FALSE,"BalSheet";#N/A,#N/A,FALSE,"WACC";#N/A,#N/A,FALSE,"PC+ Info.";#N/A,#N/A,FALSE,"PC+Info_2"}</definedName>
    <definedName name="aa_2" localSheetId="1" hidden="1">{#N/A,#N/A,FALSE,"Title Page";#N/A,#N/A,FALSE,"Conclusions";#N/A,#N/A,FALSE,"Assum.";#N/A,#N/A,FALSE,"Sun  DCF-WC-Dep";#N/A,#N/A,FALSE,"MarketValue";#N/A,#N/A,FALSE,"BalSheet";#N/A,#N/A,FALSE,"WACC";#N/A,#N/A,FALSE,"PC+ Info.";#N/A,#N/A,FALSE,"PC+Info_2"}</definedName>
    <definedName name="aa_2" hidden="1">{#N/A,#N/A,FALSE,"Title Page";#N/A,#N/A,FALSE,"Conclusions";#N/A,#N/A,FALSE,"Assum.";#N/A,#N/A,FALSE,"Sun  DCF-WC-Dep";#N/A,#N/A,FALSE,"MarketValue";#N/A,#N/A,FALSE,"BalSheet";#N/A,#N/A,FALSE,"WACC";#N/A,#N/A,FALSE,"PC+ Info.";#N/A,#N/A,FALSE,"PC+Info_2"}</definedName>
    <definedName name="aa_3" localSheetId="0" hidden="1">{#N/A,#N/A,FALSE,"Title Page";#N/A,#N/A,FALSE,"Conclusions";#N/A,#N/A,FALSE,"Assum.";#N/A,#N/A,FALSE,"Sun  DCF-WC-Dep";#N/A,#N/A,FALSE,"MarketValue";#N/A,#N/A,FALSE,"BalSheet";#N/A,#N/A,FALSE,"WACC";#N/A,#N/A,FALSE,"PC+ Info.";#N/A,#N/A,FALSE,"PC+Info_2"}</definedName>
    <definedName name="aa_3" localSheetId="1" hidden="1">{#N/A,#N/A,FALSE,"Title Page";#N/A,#N/A,FALSE,"Conclusions";#N/A,#N/A,FALSE,"Assum.";#N/A,#N/A,FALSE,"Sun  DCF-WC-Dep";#N/A,#N/A,FALSE,"MarketValue";#N/A,#N/A,FALSE,"BalSheet";#N/A,#N/A,FALSE,"WACC";#N/A,#N/A,FALSE,"PC+ Info.";#N/A,#N/A,FALSE,"PC+Info_2"}</definedName>
    <definedName name="aa_3" hidden="1">{#N/A,#N/A,FALSE,"Title Page";#N/A,#N/A,FALSE,"Conclusions";#N/A,#N/A,FALSE,"Assum.";#N/A,#N/A,FALSE,"Sun  DCF-WC-Dep";#N/A,#N/A,FALSE,"MarketValue";#N/A,#N/A,FALSE,"BalSheet";#N/A,#N/A,FALSE,"WACC";#N/A,#N/A,FALSE,"PC+ Info.";#N/A,#N/A,FALSE,"PC+Info_2"}</definedName>
    <definedName name="aa_4" localSheetId="0" hidden="1">{#N/A,#N/A,FALSE,"Title Page";#N/A,#N/A,FALSE,"Conclusions";#N/A,#N/A,FALSE,"Assum.";#N/A,#N/A,FALSE,"Sun  DCF-WC-Dep";#N/A,#N/A,FALSE,"MarketValue";#N/A,#N/A,FALSE,"BalSheet";#N/A,#N/A,FALSE,"WACC";#N/A,#N/A,FALSE,"PC+ Info.";#N/A,#N/A,FALSE,"PC+Info_2"}</definedName>
    <definedName name="aa_4" localSheetId="1" hidden="1">{#N/A,#N/A,FALSE,"Title Page";#N/A,#N/A,FALSE,"Conclusions";#N/A,#N/A,FALSE,"Assum.";#N/A,#N/A,FALSE,"Sun  DCF-WC-Dep";#N/A,#N/A,FALSE,"MarketValue";#N/A,#N/A,FALSE,"BalSheet";#N/A,#N/A,FALSE,"WACC";#N/A,#N/A,FALSE,"PC+ Info.";#N/A,#N/A,FALSE,"PC+Info_2"}</definedName>
    <definedName name="aa_4" hidden="1">{#N/A,#N/A,FALSE,"Title Page";#N/A,#N/A,FALSE,"Conclusions";#N/A,#N/A,FALSE,"Assum.";#N/A,#N/A,FALSE,"Sun  DCF-WC-Dep";#N/A,#N/A,FALSE,"MarketValue";#N/A,#N/A,FALSE,"BalSheet";#N/A,#N/A,FALSE,"WACC";#N/A,#N/A,FALSE,"PC+ Info.";#N/A,#N/A,FALSE,"PC+Info_2"}</definedName>
    <definedName name="AAA" localSheetId="0" hidden="1">{"uno",#N/A,FALSE,"Dist total";"COMENTARIO",#N/A,FALSE,"Ficha CODICE"}</definedName>
    <definedName name="AAA" localSheetId="1" hidden="1">{"uno",#N/A,FALSE,"Dist total";"COMENTARIO",#N/A,FALSE,"Ficha CODICE"}</definedName>
    <definedName name="AAA" hidden="1">{"uno",#N/A,FALSE,"Dist total";"COMENTARIO",#N/A,FALSE,"Ficha CODICE"}</definedName>
    <definedName name="aaa_1" localSheetId="0" hidden="1">{#N/A,#N/A,FALSE,"Title Page";#N/A,#N/A,FALSE,"Conclusions";#N/A,#N/A,FALSE,"Assum.";#N/A,#N/A,FALSE,"Sun  DCF-WC-Dep";#N/A,#N/A,FALSE,"MarketValue";#N/A,#N/A,FALSE,"BalSheet";#N/A,#N/A,FALSE,"WACC";#N/A,#N/A,FALSE,"PC+ Info.";#N/A,#N/A,FALSE,"PC+Info_2"}</definedName>
    <definedName name="aaa_1" localSheetId="1" hidden="1">{#N/A,#N/A,FALSE,"Title Page";#N/A,#N/A,FALSE,"Conclusions";#N/A,#N/A,FALSE,"Assum.";#N/A,#N/A,FALSE,"Sun  DCF-WC-Dep";#N/A,#N/A,FALSE,"MarketValue";#N/A,#N/A,FALSE,"BalSheet";#N/A,#N/A,FALSE,"WACC";#N/A,#N/A,FALSE,"PC+ Info.";#N/A,#N/A,FALSE,"PC+Info_2"}</definedName>
    <definedName name="aaa_1" hidden="1">{#N/A,#N/A,FALSE,"Title Page";#N/A,#N/A,FALSE,"Conclusions";#N/A,#N/A,FALSE,"Assum.";#N/A,#N/A,FALSE,"Sun  DCF-WC-Dep";#N/A,#N/A,FALSE,"MarketValue";#N/A,#N/A,FALSE,"BalSheet";#N/A,#N/A,FALSE,"WACC";#N/A,#N/A,FALSE,"PC+ Info.";#N/A,#N/A,FALSE,"PC+Info_2"}</definedName>
    <definedName name="aaa_2" localSheetId="0" hidden="1">{#N/A,#N/A,FALSE,"Title Page";#N/A,#N/A,FALSE,"Conclusions";#N/A,#N/A,FALSE,"Assum.";#N/A,#N/A,FALSE,"Sun  DCF-WC-Dep";#N/A,#N/A,FALSE,"MarketValue";#N/A,#N/A,FALSE,"BalSheet";#N/A,#N/A,FALSE,"WACC";#N/A,#N/A,FALSE,"PC+ Info.";#N/A,#N/A,FALSE,"PC+Info_2"}</definedName>
    <definedName name="aaa_2" localSheetId="1" hidden="1">{#N/A,#N/A,FALSE,"Title Page";#N/A,#N/A,FALSE,"Conclusions";#N/A,#N/A,FALSE,"Assum.";#N/A,#N/A,FALSE,"Sun  DCF-WC-Dep";#N/A,#N/A,FALSE,"MarketValue";#N/A,#N/A,FALSE,"BalSheet";#N/A,#N/A,FALSE,"WACC";#N/A,#N/A,FALSE,"PC+ Info.";#N/A,#N/A,FALSE,"PC+Info_2"}</definedName>
    <definedName name="aaa_2" hidden="1">{#N/A,#N/A,FALSE,"Title Page";#N/A,#N/A,FALSE,"Conclusions";#N/A,#N/A,FALSE,"Assum.";#N/A,#N/A,FALSE,"Sun  DCF-WC-Dep";#N/A,#N/A,FALSE,"MarketValue";#N/A,#N/A,FALSE,"BalSheet";#N/A,#N/A,FALSE,"WACC";#N/A,#N/A,FALSE,"PC+ Info.";#N/A,#N/A,FALSE,"PC+Info_2"}</definedName>
    <definedName name="aaa_3" localSheetId="0" hidden="1">{#N/A,#N/A,FALSE,"Title Page";#N/A,#N/A,FALSE,"Conclusions";#N/A,#N/A,FALSE,"Assum.";#N/A,#N/A,FALSE,"Sun  DCF-WC-Dep";#N/A,#N/A,FALSE,"MarketValue";#N/A,#N/A,FALSE,"BalSheet";#N/A,#N/A,FALSE,"WACC";#N/A,#N/A,FALSE,"PC+ Info.";#N/A,#N/A,FALSE,"PC+Info_2"}</definedName>
    <definedName name="aaa_3" localSheetId="1" hidden="1">{#N/A,#N/A,FALSE,"Title Page";#N/A,#N/A,FALSE,"Conclusions";#N/A,#N/A,FALSE,"Assum.";#N/A,#N/A,FALSE,"Sun  DCF-WC-Dep";#N/A,#N/A,FALSE,"MarketValue";#N/A,#N/A,FALSE,"BalSheet";#N/A,#N/A,FALSE,"WACC";#N/A,#N/A,FALSE,"PC+ Info.";#N/A,#N/A,FALSE,"PC+Info_2"}</definedName>
    <definedName name="aaa_3" hidden="1">{#N/A,#N/A,FALSE,"Title Page";#N/A,#N/A,FALSE,"Conclusions";#N/A,#N/A,FALSE,"Assum.";#N/A,#N/A,FALSE,"Sun  DCF-WC-Dep";#N/A,#N/A,FALSE,"MarketValue";#N/A,#N/A,FALSE,"BalSheet";#N/A,#N/A,FALSE,"WACC";#N/A,#N/A,FALSE,"PC+ Info.";#N/A,#N/A,FALSE,"PC+Info_2"}</definedName>
    <definedName name="aaa_4" localSheetId="0" hidden="1">{#N/A,#N/A,FALSE,"Title Page";#N/A,#N/A,FALSE,"Conclusions";#N/A,#N/A,FALSE,"Assum.";#N/A,#N/A,FALSE,"Sun  DCF-WC-Dep";#N/A,#N/A,FALSE,"MarketValue";#N/A,#N/A,FALSE,"BalSheet";#N/A,#N/A,FALSE,"WACC";#N/A,#N/A,FALSE,"PC+ Info.";#N/A,#N/A,FALSE,"PC+Info_2"}</definedName>
    <definedName name="aaa_4" localSheetId="1" hidden="1">{#N/A,#N/A,FALSE,"Title Page";#N/A,#N/A,FALSE,"Conclusions";#N/A,#N/A,FALSE,"Assum.";#N/A,#N/A,FALSE,"Sun  DCF-WC-Dep";#N/A,#N/A,FALSE,"MarketValue";#N/A,#N/A,FALSE,"BalSheet";#N/A,#N/A,FALSE,"WACC";#N/A,#N/A,FALSE,"PC+ Info.";#N/A,#N/A,FALSE,"PC+Info_2"}</definedName>
    <definedName name="aaa_4" hidden="1">{#N/A,#N/A,FALSE,"Title Page";#N/A,#N/A,FALSE,"Conclusions";#N/A,#N/A,FALSE,"Assum.";#N/A,#N/A,FALSE,"Sun  DCF-WC-Dep";#N/A,#N/A,FALSE,"MarketValue";#N/A,#N/A,FALSE,"BalSheet";#N/A,#N/A,FALSE,"WACC";#N/A,#N/A,FALSE,"PC+ Info.";#N/A,#N/A,FALSE,"PC+Info_2"}</definedName>
    <definedName name="AAA_DOCTOPS" hidden="1">"AAA_SET"</definedName>
    <definedName name="AAA_dtemplate" hidden="1">"OFF"</definedName>
    <definedName name="AAA_duser" hidden="1">"OFF"</definedName>
    <definedName name="AAA_Options" hidden="1">"NYN"</definedName>
    <definedName name="AAA_u999999" hidden="1">"jmalinchak@970313143838"</definedName>
    <definedName name="aaa0" localSheetId="0" hidden="1">{#N/A,#N/A,FALSE,"Aging Summary";#N/A,#N/A,FALSE,"Ratio Analysis";#N/A,#N/A,FALSE,"Test 120 Day Accts";#N/A,#N/A,FALSE,"Tickmarks"}</definedName>
    <definedName name="aaa0" localSheetId="1" hidden="1">{#N/A,#N/A,FALSE,"Aging Summary";#N/A,#N/A,FALSE,"Ratio Analysis";#N/A,#N/A,FALSE,"Test 120 Day Accts";#N/A,#N/A,FALSE,"Tickmarks"}</definedName>
    <definedName name="aaa0" hidden="1">{#N/A,#N/A,FALSE,"Aging Summary";#N/A,#N/A,FALSE,"Ratio Analysis";#N/A,#N/A,FALSE,"Test 120 Day Accts";#N/A,#N/A,FALSE,"Tickmarks"}</definedName>
    <definedName name="aaaa" hidden="1">#N/A</definedName>
    <definedName name="AAAA_1" localSheetId="0" hidden="1">{"ten year ratios",#N/A,TRUE,"PROFIT_LOSS";"ten year ratios",#N/A,TRUE,"Ratios";"ten yr opex and capex",#N/A,TRUE,"1996 budget";"ten year revenues",#N/A,TRUE,"Revenue_1996-2004";"ten year payroll",#N/A,TRUE,"Payroll"}</definedName>
    <definedName name="AAAA_1" localSheetId="1" hidden="1">{"ten year ratios",#N/A,TRUE,"PROFIT_LOSS";"ten year ratios",#N/A,TRUE,"Ratios";"ten yr opex and capex",#N/A,TRUE,"1996 budget";"ten year revenues",#N/A,TRUE,"Revenue_1996-2004";"ten year payroll",#N/A,TRUE,"Payroll"}</definedName>
    <definedName name="AAAA_1" hidden="1">{"ten year ratios",#N/A,TRUE,"PROFIT_LOSS";"ten year ratios",#N/A,TRUE,"Ratios";"ten yr opex and capex",#N/A,TRUE,"1996 budget";"ten year revenues",#N/A,TRUE,"Revenue_1996-2004";"ten year payroll",#N/A,TRUE,"Payroll"}</definedName>
    <definedName name="AAAA_2" localSheetId="0" hidden="1">{"ten year ratios",#N/A,TRUE,"PROFIT_LOSS";"ten year ratios",#N/A,TRUE,"Ratios";"ten yr opex and capex",#N/A,TRUE,"1996 budget";"ten year revenues",#N/A,TRUE,"Revenue_1996-2004";"ten year payroll",#N/A,TRUE,"Payroll"}</definedName>
    <definedName name="AAAA_2" localSheetId="1" hidden="1">{"ten year ratios",#N/A,TRUE,"PROFIT_LOSS";"ten year ratios",#N/A,TRUE,"Ratios";"ten yr opex and capex",#N/A,TRUE,"1996 budget";"ten year revenues",#N/A,TRUE,"Revenue_1996-2004";"ten year payroll",#N/A,TRUE,"Payroll"}</definedName>
    <definedName name="AAAA_2" hidden="1">{"ten year ratios",#N/A,TRUE,"PROFIT_LOSS";"ten year ratios",#N/A,TRUE,"Ratios";"ten yr opex and capex",#N/A,TRUE,"1996 budget";"ten year revenues",#N/A,TRUE,"Revenue_1996-2004";"ten year payroll",#N/A,TRUE,"Payroll"}</definedName>
    <definedName name="AAAA_3" localSheetId="0" hidden="1">{"ten year ratios",#N/A,TRUE,"PROFIT_LOSS";"ten year ratios",#N/A,TRUE,"Ratios";"ten yr opex and capex",#N/A,TRUE,"1996 budget";"ten year revenues",#N/A,TRUE,"Revenue_1996-2004";"ten year payroll",#N/A,TRUE,"Payroll"}</definedName>
    <definedName name="AAAA_3" localSheetId="1" hidden="1">{"ten year ratios",#N/A,TRUE,"PROFIT_LOSS";"ten year ratios",#N/A,TRUE,"Ratios";"ten yr opex and capex",#N/A,TRUE,"1996 budget";"ten year revenues",#N/A,TRUE,"Revenue_1996-2004";"ten year payroll",#N/A,TRUE,"Payroll"}</definedName>
    <definedName name="AAAA_3" hidden="1">{"ten year ratios",#N/A,TRUE,"PROFIT_LOSS";"ten year ratios",#N/A,TRUE,"Ratios";"ten yr opex and capex",#N/A,TRUE,"1996 budget";"ten year revenues",#N/A,TRUE,"Revenue_1996-2004";"ten year payroll",#N/A,TRUE,"Payroll"}</definedName>
    <definedName name="AAAA_4" localSheetId="0" hidden="1">{"ten year ratios",#N/A,TRUE,"PROFIT_LOSS";"ten year ratios",#N/A,TRUE,"Ratios";"ten yr opex and capex",#N/A,TRUE,"1996 budget";"ten year revenues",#N/A,TRUE,"Revenue_1996-2004";"ten year payroll",#N/A,TRUE,"Payroll"}</definedName>
    <definedName name="AAAA_4" localSheetId="1" hidden="1">{"ten year ratios",#N/A,TRUE,"PROFIT_LOSS";"ten year ratios",#N/A,TRUE,"Ratios";"ten yr opex and capex",#N/A,TRUE,"1996 budget";"ten year revenues",#N/A,TRUE,"Revenue_1996-2004";"ten year payroll",#N/A,TRUE,"Payroll"}</definedName>
    <definedName name="AAAA_4" hidden="1">{"ten year ratios",#N/A,TRUE,"PROFIT_LOSS";"ten year ratios",#N/A,TRUE,"Ratios";"ten yr opex and capex",#N/A,TRUE,"1996 budget";"ten year revenues",#N/A,TRUE,"Revenue_1996-2004";"ten year payroll",#N/A,TRUE,"Payroll"}</definedName>
    <definedName name="AAAAA" localSheetId="0" hidden="1">{"ANAR",#N/A,FALSE,"Dist total";"MARGEN",#N/A,FALSE,"Dist total";"COMENTARIO",#N/A,FALSE,"Ficha CODICE";"CONSEJO",#N/A,FALSE,"Dist p0";"uno",#N/A,FALSE,"Dist total"}</definedName>
    <definedName name="AAAAA" localSheetId="1" hidden="1">{"ANAR",#N/A,FALSE,"Dist total";"MARGEN",#N/A,FALSE,"Dist total";"COMENTARIO",#N/A,FALSE,"Ficha CODICE";"CONSEJO",#N/A,FALSE,"Dist p0";"uno",#N/A,FALSE,"Dist total"}</definedName>
    <definedName name="AAAAA" hidden="1">{"ANAR",#N/A,FALSE,"Dist total";"MARGEN",#N/A,FALSE,"Dist total";"COMENTARIO",#N/A,FALSE,"Ficha CODICE";"CONSEJO",#N/A,FALSE,"Dist p0";"uno",#N/A,FALSE,"Dist total"}</definedName>
    <definedName name="aaaaa_1" localSheetId="0" hidden="1">{#N/A,#N/A,FALSE,"Title Page";#N/A,#N/A,FALSE,"Conclusions";#N/A,#N/A,FALSE,"Assum.";#N/A,#N/A,FALSE,"Sun  DCF-WC-Dep";#N/A,#N/A,FALSE,"MarketValue";#N/A,#N/A,FALSE,"BalSheet";#N/A,#N/A,FALSE,"WACC";#N/A,#N/A,FALSE,"PC+ Info.";#N/A,#N/A,FALSE,"PC+Info_2"}</definedName>
    <definedName name="aaaaa_1" localSheetId="1" hidden="1">{#N/A,#N/A,FALSE,"Title Page";#N/A,#N/A,FALSE,"Conclusions";#N/A,#N/A,FALSE,"Assum.";#N/A,#N/A,FALSE,"Sun  DCF-WC-Dep";#N/A,#N/A,FALSE,"MarketValue";#N/A,#N/A,FALSE,"BalSheet";#N/A,#N/A,FALSE,"WACC";#N/A,#N/A,FALSE,"PC+ Info.";#N/A,#N/A,FALSE,"PC+Info_2"}</definedName>
    <definedName name="aaaaa_1" hidden="1">{#N/A,#N/A,FALSE,"Title Page";#N/A,#N/A,FALSE,"Conclusions";#N/A,#N/A,FALSE,"Assum.";#N/A,#N/A,FALSE,"Sun  DCF-WC-Dep";#N/A,#N/A,FALSE,"MarketValue";#N/A,#N/A,FALSE,"BalSheet";#N/A,#N/A,FALSE,"WACC";#N/A,#N/A,FALSE,"PC+ Info.";#N/A,#N/A,FALSE,"PC+Info_2"}</definedName>
    <definedName name="aaaaa_2" localSheetId="0" hidden="1">{#N/A,#N/A,FALSE,"Title Page";#N/A,#N/A,FALSE,"Conclusions";#N/A,#N/A,FALSE,"Assum.";#N/A,#N/A,FALSE,"Sun  DCF-WC-Dep";#N/A,#N/A,FALSE,"MarketValue";#N/A,#N/A,FALSE,"BalSheet";#N/A,#N/A,FALSE,"WACC";#N/A,#N/A,FALSE,"PC+ Info.";#N/A,#N/A,FALSE,"PC+Info_2"}</definedName>
    <definedName name="aaaaa_2" localSheetId="1" hidden="1">{#N/A,#N/A,FALSE,"Title Page";#N/A,#N/A,FALSE,"Conclusions";#N/A,#N/A,FALSE,"Assum.";#N/A,#N/A,FALSE,"Sun  DCF-WC-Dep";#N/A,#N/A,FALSE,"MarketValue";#N/A,#N/A,FALSE,"BalSheet";#N/A,#N/A,FALSE,"WACC";#N/A,#N/A,FALSE,"PC+ Info.";#N/A,#N/A,FALSE,"PC+Info_2"}</definedName>
    <definedName name="aaaaa_2" hidden="1">{#N/A,#N/A,FALSE,"Title Page";#N/A,#N/A,FALSE,"Conclusions";#N/A,#N/A,FALSE,"Assum.";#N/A,#N/A,FALSE,"Sun  DCF-WC-Dep";#N/A,#N/A,FALSE,"MarketValue";#N/A,#N/A,FALSE,"BalSheet";#N/A,#N/A,FALSE,"WACC";#N/A,#N/A,FALSE,"PC+ Info.";#N/A,#N/A,FALSE,"PC+Info_2"}</definedName>
    <definedName name="aaaaa_3" localSheetId="0" hidden="1">{#N/A,#N/A,FALSE,"Title Page";#N/A,#N/A,FALSE,"Conclusions";#N/A,#N/A,FALSE,"Assum.";#N/A,#N/A,FALSE,"Sun  DCF-WC-Dep";#N/A,#N/A,FALSE,"MarketValue";#N/A,#N/A,FALSE,"BalSheet";#N/A,#N/A,FALSE,"WACC";#N/A,#N/A,FALSE,"PC+ Info.";#N/A,#N/A,FALSE,"PC+Info_2"}</definedName>
    <definedName name="aaaaa_3" localSheetId="1" hidden="1">{#N/A,#N/A,FALSE,"Title Page";#N/A,#N/A,FALSE,"Conclusions";#N/A,#N/A,FALSE,"Assum.";#N/A,#N/A,FALSE,"Sun  DCF-WC-Dep";#N/A,#N/A,FALSE,"MarketValue";#N/A,#N/A,FALSE,"BalSheet";#N/A,#N/A,FALSE,"WACC";#N/A,#N/A,FALSE,"PC+ Info.";#N/A,#N/A,FALSE,"PC+Info_2"}</definedName>
    <definedName name="aaaaa_3" hidden="1">{#N/A,#N/A,FALSE,"Title Page";#N/A,#N/A,FALSE,"Conclusions";#N/A,#N/A,FALSE,"Assum.";#N/A,#N/A,FALSE,"Sun  DCF-WC-Dep";#N/A,#N/A,FALSE,"MarketValue";#N/A,#N/A,FALSE,"BalSheet";#N/A,#N/A,FALSE,"WACC";#N/A,#N/A,FALSE,"PC+ Info.";#N/A,#N/A,FALSE,"PC+Info_2"}</definedName>
    <definedName name="aaaaa_4" localSheetId="0" hidden="1">{#N/A,#N/A,FALSE,"Title Page";#N/A,#N/A,FALSE,"Conclusions";#N/A,#N/A,FALSE,"Assum.";#N/A,#N/A,FALSE,"Sun  DCF-WC-Dep";#N/A,#N/A,FALSE,"MarketValue";#N/A,#N/A,FALSE,"BalSheet";#N/A,#N/A,FALSE,"WACC";#N/A,#N/A,FALSE,"PC+ Info.";#N/A,#N/A,FALSE,"PC+Info_2"}</definedName>
    <definedName name="aaaaa_4" localSheetId="1" hidden="1">{#N/A,#N/A,FALSE,"Title Page";#N/A,#N/A,FALSE,"Conclusions";#N/A,#N/A,FALSE,"Assum.";#N/A,#N/A,FALSE,"Sun  DCF-WC-Dep";#N/A,#N/A,FALSE,"MarketValue";#N/A,#N/A,FALSE,"BalSheet";#N/A,#N/A,FALSE,"WACC";#N/A,#N/A,FALSE,"PC+ Info.";#N/A,#N/A,FALSE,"PC+Info_2"}</definedName>
    <definedName name="aaaaa_4" hidden="1">{#N/A,#N/A,FALSE,"Title Page";#N/A,#N/A,FALSE,"Conclusions";#N/A,#N/A,FALSE,"Assum.";#N/A,#N/A,FALSE,"Sun  DCF-WC-Dep";#N/A,#N/A,FALSE,"MarketValue";#N/A,#N/A,FALSE,"BalSheet";#N/A,#N/A,FALSE,"WACC";#N/A,#N/A,FALSE,"PC+ Info.";#N/A,#N/A,FALSE,"PC+Info_2"}</definedName>
    <definedName name="aaaaaa" hidden="1">#REF!</definedName>
    <definedName name="aaaaaa_1" localSheetId="0" hidden="1">{#N/A,#N/A,FALSE,"Title Page";#N/A,#N/A,FALSE,"Conclusions";#N/A,#N/A,FALSE,"Assum.";#N/A,#N/A,FALSE,"Sun  DCF-WC-Dep";#N/A,#N/A,FALSE,"MarketValue";#N/A,#N/A,FALSE,"BalSheet";#N/A,#N/A,FALSE,"WACC";#N/A,#N/A,FALSE,"PC+ Info.";#N/A,#N/A,FALSE,"PC+Info_2"}</definedName>
    <definedName name="aaaaaa_1" localSheetId="1" hidden="1">{#N/A,#N/A,FALSE,"Title Page";#N/A,#N/A,FALSE,"Conclusions";#N/A,#N/A,FALSE,"Assum.";#N/A,#N/A,FALSE,"Sun  DCF-WC-Dep";#N/A,#N/A,FALSE,"MarketValue";#N/A,#N/A,FALSE,"BalSheet";#N/A,#N/A,FALSE,"WACC";#N/A,#N/A,FALSE,"PC+ Info.";#N/A,#N/A,FALSE,"PC+Info_2"}</definedName>
    <definedName name="aaaaaa_1" hidden="1">{#N/A,#N/A,FALSE,"Title Page";#N/A,#N/A,FALSE,"Conclusions";#N/A,#N/A,FALSE,"Assum.";#N/A,#N/A,FALSE,"Sun  DCF-WC-Dep";#N/A,#N/A,FALSE,"MarketValue";#N/A,#N/A,FALSE,"BalSheet";#N/A,#N/A,FALSE,"WACC";#N/A,#N/A,FALSE,"PC+ Info.";#N/A,#N/A,FALSE,"PC+Info_2"}</definedName>
    <definedName name="aaaaaa_2" localSheetId="0" hidden="1">{#N/A,#N/A,FALSE,"Title Page";#N/A,#N/A,FALSE,"Conclusions";#N/A,#N/A,FALSE,"Assum.";#N/A,#N/A,FALSE,"Sun  DCF-WC-Dep";#N/A,#N/A,FALSE,"MarketValue";#N/A,#N/A,FALSE,"BalSheet";#N/A,#N/A,FALSE,"WACC";#N/A,#N/A,FALSE,"PC+ Info.";#N/A,#N/A,FALSE,"PC+Info_2"}</definedName>
    <definedName name="aaaaaa_2" localSheetId="1" hidden="1">{#N/A,#N/A,FALSE,"Title Page";#N/A,#N/A,FALSE,"Conclusions";#N/A,#N/A,FALSE,"Assum.";#N/A,#N/A,FALSE,"Sun  DCF-WC-Dep";#N/A,#N/A,FALSE,"MarketValue";#N/A,#N/A,FALSE,"BalSheet";#N/A,#N/A,FALSE,"WACC";#N/A,#N/A,FALSE,"PC+ Info.";#N/A,#N/A,FALSE,"PC+Info_2"}</definedName>
    <definedName name="aaaaaa_2" hidden="1">{#N/A,#N/A,FALSE,"Title Page";#N/A,#N/A,FALSE,"Conclusions";#N/A,#N/A,FALSE,"Assum.";#N/A,#N/A,FALSE,"Sun  DCF-WC-Dep";#N/A,#N/A,FALSE,"MarketValue";#N/A,#N/A,FALSE,"BalSheet";#N/A,#N/A,FALSE,"WACC";#N/A,#N/A,FALSE,"PC+ Info.";#N/A,#N/A,FALSE,"PC+Info_2"}</definedName>
    <definedName name="aaaaaa_3" localSheetId="0" hidden="1">{#N/A,#N/A,FALSE,"Title Page";#N/A,#N/A,FALSE,"Conclusions";#N/A,#N/A,FALSE,"Assum.";#N/A,#N/A,FALSE,"Sun  DCF-WC-Dep";#N/A,#N/A,FALSE,"MarketValue";#N/A,#N/A,FALSE,"BalSheet";#N/A,#N/A,FALSE,"WACC";#N/A,#N/A,FALSE,"PC+ Info.";#N/A,#N/A,FALSE,"PC+Info_2"}</definedName>
    <definedName name="aaaaaa_3" localSheetId="1" hidden="1">{#N/A,#N/A,FALSE,"Title Page";#N/A,#N/A,FALSE,"Conclusions";#N/A,#N/A,FALSE,"Assum.";#N/A,#N/A,FALSE,"Sun  DCF-WC-Dep";#N/A,#N/A,FALSE,"MarketValue";#N/A,#N/A,FALSE,"BalSheet";#N/A,#N/A,FALSE,"WACC";#N/A,#N/A,FALSE,"PC+ Info.";#N/A,#N/A,FALSE,"PC+Info_2"}</definedName>
    <definedName name="aaaaaa_3" hidden="1">{#N/A,#N/A,FALSE,"Title Page";#N/A,#N/A,FALSE,"Conclusions";#N/A,#N/A,FALSE,"Assum.";#N/A,#N/A,FALSE,"Sun  DCF-WC-Dep";#N/A,#N/A,FALSE,"MarketValue";#N/A,#N/A,FALSE,"BalSheet";#N/A,#N/A,FALSE,"WACC";#N/A,#N/A,FALSE,"PC+ Info.";#N/A,#N/A,FALSE,"PC+Info_2"}</definedName>
    <definedName name="aaaaaa_4" localSheetId="0" hidden="1">{#N/A,#N/A,FALSE,"Title Page";#N/A,#N/A,FALSE,"Conclusions";#N/A,#N/A,FALSE,"Assum.";#N/A,#N/A,FALSE,"Sun  DCF-WC-Dep";#N/A,#N/A,FALSE,"MarketValue";#N/A,#N/A,FALSE,"BalSheet";#N/A,#N/A,FALSE,"WACC";#N/A,#N/A,FALSE,"PC+ Info.";#N/A,#N/A,FALSE,"PC+Info_2"}</definedName>
    <definedName name="aaaaaa_4" localSheetId="1" hidden="1">{#N/A,#N/A,FALSE,"Title Page";#N/A,#N/A,FALSE,"Conclusions";#N/A,#N/A,FALSE,"Assum.";#N/A,#N/A,FALSE,"Sun  DCF-WC-Dep";#N/A,#N/A,FALSE,"MarketValue";#N/A,#N/A,FALSE,"BalSheet";#N/A,#N/A,FALSE,"WACC";#N/A,#N/A,FALSE,"PC+ Info.";#N/A,#N/A,FALSE,"PC+Info_2"}</definedName>
    <definedName name="aaaaaa_4" hidden="1">{#N/A,#N/A,FALSE,"Title Page";#N/A,#N/A,FALSE,"Conclusions";#N/A,#N/A,FALSE,"Assum.";#N/A,#N/A,FALSE,"Sun  DCF-WC-Dep";#N/A,#N/A,FALSE,"MarketValue";#N/A,#N/A,FALSE,"BalSheet";#N/A,#N/A,FALSE,"WACC";#N/A,#N/A,FALSE,"PC+ Info.";#N/A,#N/A,FALSE,"PC+Info_2"}</definedName>
    <definedName name="AAAAAAA" localSheetId="0" hidden="1">{"ANAR",#N/A,FALSE,"Dist total";"MARGEN",#N/A,FALSE,"Dist total";"COMENTARIO",#N/A,FALSE,"Ficha CODICE";"CONSEJO",#N/A,FALSE,"Dist p0";"uno",#N/A,FALSE,"Dist total"}</definedName>
    <definedName name="AAAAAAA" localSheetId="1" hidden="1">{"ANAR",#N/A,FALSE,"Dist total";"MARGEN",#N/A,FALSE,"Dist total";"COMENTARIO",#N/A,FALSE,"Ficha CODICE";"CONSEJO",#N/A,FALSE,"Dist p0";"uno",#N/A,FALSE,"Dist total"}</definedName>
    <definedName name="AAAAAAA" hidden="1">{"ANAR",#N/A,FALSE,"Dist total";"MARGEN",#N/A,FALSE,"Dist total";"COMENTARIO",#N/A,FALSE,"Ficha CODICE";"CONSEJO",#N/A,FALSE,"Dist p0";"uno",#N/A,FALSE,"Dist total"}</definedName>
    <definedName name="aaaaaaaa" localSheetId="0" hidden="1">{"det (May)",#N/A,FALSE,"June";"sum (MAY YTD)",#N/A,FALSE,"June YTD"}</definedName>
    <definedName name="aaaaaaaa" localSheetId="1" hidden="1">{"det (May)",#N/A,FALSE,"June";"sum (MAY YTD)",#N/A,FALSE,"June YTD"}</definedName>
    <definedName name="aaaaaaaa" hidden="1">{"det (May)",#N/A,FALSE,"June";"sum (MAY YTD)",#N/A,FALSE,"June YTD"}</definedName>
    <definedName name="AAAAAAAAA" localSheetId="0" hidden="1">{"CONSEJO",#N/A,FALSE,"Dist p0";"CONSEJO",#N/A,FALSE,"Ficha CODICE"}</definedName>
    <definedName name="AAAAAAAAA" localSheetId="1" hidden="1">{"CONSEJO",#N/A,FALSE,"Dist p0";"CONSEJO",#N/A,FALSE,"Ficha CODICE"}</definedName>
    <definedName name="AAAAAAAAA" hidden="1">{"CONSEJO",#N/A,FALSE,"Dist p0";"CONSEJO",#N/A,FALSE,"Ficha CODICE"}</definedName>
    <definedName name="aaaaaaaaaa" hidden="1">#REF!</definedName>
    <definedName name="aaaaaaaaaaaaaa" localSheetId="0" hidden="1">#REF!</definedName>
    <definedName name="aaaaaaaaaaaaaa" localSheetId="1" hidden="1">#REF!</definedName>
    <definedName name="aaaaaaaaaaaaaa" hidden="1">#REF!</definedName>
    <definedName name="AAAAAAAAAAAAAAA"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aaa" hidden="1">{#N/A,#N/A,FALSE,"Calc";#N/A,#N/A,FALSE,"Sensitivity";#N/A,#N/A,FALSE,"LT Earn.Dil.";#N/A,#N/A,FALSE,"Dil. AVP"}</definedName>
    <definedName name="aaag" hidden="1">{#N/A,#N/A,TRUE,"financial";#N/A,#N/A,TRUE,"plants"}</definedName>
    <definedName name="aaag2" hidden="1">{#N/A,#N/A,TRUE,"financial";#N/A,#N/A,TRUE,"plants"}</definedName>
    <definedName name="aab" localSheetId="0" hidden="1">{#N/A,#N/A,FALSE,"Inc";#N/A,#N/A,FALSE,"Prod";#N/A,#N/A,FALSE,"QInc";#N/A,#N/A,FALSE,"QProd"}</definedName>
    <definedName name="aab" localSheetId="1" hidden="1">{#N/A,#N/A,FALSE,"Inc";#N/A,#N/A,FALSE,"Prod";#N/A,#N/A,FALSE,"QInc";#N/A,#N/A,FALSE,"QProd"}</definedName>
    <definedName name="aab" hidden="1">{#N/A,#N/A,FALSE,"Inc";#N/A,#N/A,FALSE,"Prod";#N/A,#N/A,FALSE,"QInc";#N/A,#N/A,FALSE,"QProd"}</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cd" localSheetId="0" hidden="1">{#N/A,#N/A,FALSE,"Inc";#N/A,#N/A,FALSE,"Prod";#N/A,#N/A,FALSE,"QInc";#N/A,#N/A,FALSE,"QProd"}</definedName>
    <definedName name="aabcd" localSheetId="1" hidden="1">{#N/A,#N/A,FALSE,"Inc";#N/A,#N/A,FALSE,"Prod";#N/A,#N/A,FALSE,"QInc";#N/A,#N/A,FALSE,"QProd"}</definedName>
    <definedName name="aabcd" hidden="1">{#N/A,#N/A,FALSE,"Inc";#N/A,#N/A,FALSE,"Prod";#N/A,#N/A,FALSE,"QInc";#N/A,#N/A,FALSE,"QProd"}</definedName>
    <definedName name="aawewfa" localSheetId="0" hidden="1">{#N/A,#N/A,TRUE,"Historicals";#N/A,#N/A,TRUE,"Charts";#N/A,#N/A,TRUE,"Forecasts"}</definedName>
    <definedName name="aawewfa" localSheetId="1" hidden="1">{#N/A,#N/A,TRUE,"Historicals";#N/A,#N/A,TRUE,"Charts";#N/A,#N/A,TRUE,"Forecasts"}</definedName>
    <definedName name="aawewfa" hidden="1">{#N/A,#N/A,TRUE,"Historicals";#N/A,#N/A,TRUE,"Charts";#N/A,#N/A,TRUE,"Forecasts"}</definedName>
    <definedName name="aawfasdf" localSheetId="0" hidden="1">{#N/A,#N/A,TRUE,"Historicals";#N/A,#N/A,TRUE,"Charts";#N/A,#N/A,TRUE,"Forecasts"}</definedName>
    <definedName name="aawfasdf" localSheetId="1" hidden="1">{#N/A,#N/A,TRUE,"Historicals";#N/A,#N/A,TRUE,"Charts";#N/A,#N/A,TRUE,"Forecasts"}</definedName>
    <definedName name="aawfasdf" hidden="1">{#N/A,#N/A,TRUE,"Historicals";#N/A,#N/A,TRUE,"Charts";#N/A,#N/A,TRUE,"Forecasts"}</definedName>
    <definedName name="AB" localSheetId="0" hidden="1">{"CONSEJO",#N/A,FALSE,"Dist p0";"CONSEJO",#N/A,FALSE,"Ficha CODICE"}</definedName>
    <definedName name="AB" localSheetId="1" hidden="1">{"CONSEJO",#N/A,FALSE,"Dist p0";"CONSEJO",#N/A,FALSE,"Ficha CODICE"}</definedName>
    <definedName name="AB" hidden="1">{"CONSEJO",#N/A,FALSE,"Dist p0";"CONSEJO",#N/A,FALSE,"Ficha CODICE"}</definedName>
    <definedName name="aba" localSheetId="0" hidden="1">{#N/A,#N/A,FALSE,"SIM95"}</definedName>
    <definedName name="aba" localSheetId="1" hidden="1">{#N/A,#N/A,FALSE,"SIM95"}</definedName>
    <definedName name="aba" hidden="1">{#N/A,#N/A,FALSE,"SIM95"}</definedName>
    <definedName name="abbb" localSheetId="0" hidden="1">{"Fiesta Facer Page",#N/A,FALSE,"Q_C_S";"Fiesta Main Page",#N/A,FALSE,"V_L";"Fiesta 95BP Struct",#N/A,FALSE,"StructBP";"Fiesta Post 95BP Struct",#N/A,FALSE,"AdjStructBP"}</definedName>
    <definedName name="abbb" localSheetId="1" hidden="1">{"Fiesta Facer Page",#N/A,FALSE,"Q_C_S";"Fiesta Main Page",#N/A,FALSE,"V_L";"Fiesta 95BP Struct",#N/A,FALSE,"StructBP";"Fiesta Post 95BP Struct",#N/A,FALSE,"AdjStructBP"}</definedName>
    <definedName name="abbb" hidden="1">{"Fiesta Facer Page",#N/A,FALSE,"Q_C_S";"Fiesta Main Page",#N/A,FALSE,"V_L";"Fiesta 95BP Struct",#N/A,FALSE,"StructBP";"Fiesta Post 95BP Struct",#N/A,FALSE,"AdjStructBP"}</definedName>
    <definedName name="ABC">#REF!</definedName>
    <definedName name="abcd" localSheetId="0" hidden="1">{#N/A,#N/A,FALSE,"Inc";#N/A,#N/A,FALSE,"Prod";#N/A,#N/A,FALSE,"QInc";#N/A,#N/A,FALSE,"QProd"}</definedName>
    <definedName name="abcd" localSheetId="1" hidden="1">{#N/A,#N/A,FALSE,"Inc";#N/A,#N/A,FALSE,"Prod";#N/A,#N/A,FALSE,"QInc";#N/A,#N/A,FALSE,"QProd"}</definedName>
    <definedName name="abcd" hidden="1">{#N/A,#N/A,FALSE,"Inc";#N/A,#N/A,FALSE,"Prod";#N/A,#N/A,FALSE,"QInc";#N/A,#N/A,FALSE,"QProd"}</definedName>
    <definedName name="abcde" localSheetId="0" hidden="1">{#N/A,#N/A,FALSE,"Title Page";#N/A,#N/A,FALSE,"Conclusions";#N/A,#N/A,FALSE,"Assum.";#N/A,#N/A,FALSE,"Sun  DCF-WC-Dep";#N/A,#N/A,FALSE,"MarketValue";#N/A,#N/A,FALSE,"BalSheet";#N/A,#N/A,FALSE,"WACC";#N/A,#N/A,FALSE,"PC+ Info.";#N/A,#N/A,FALSE,"PC+Info_2"}</definedName>
    <definedName name="abcde" localSheetId="1"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cde_1" localSheetId="0" hidden="1">{#N/A,#N/A,FALSE,"Title Page";#N/A,#N/A,FALSE,"Conclusions";#N/A,#N/A,FALSE,"Assum.";#N/A,#N/A,FALSE,"Sun  DCF-WC-Dep";#N/A,#N/A,FALSE,"MarketValue";#N/A,#N/A,FALSE,"BalSheet";#N/A,#N/A,FALSE,"WACC";#N/A,#N/A,FALSE,"PC+ Info.";#N/A,#N/A,FALSE,"PC+Info_2"}</definedName>
    <definedName name="abcde_1" localSheetId="1" hidden="1">{#N/A,#N/A,FALSE,"Title Page";#N/A,#N/A,FALSE,"Conclusions";#N/A,#N/A,FALSE,"Assum.";#N/A,#N/A,FALSE,"Sun  DCF-WC-Dep";#N/A,#N/A,FALSE,"MarketValue";#N/A,#N/A,FALSE,"BalSheet";#N/A,#N/A,FALSE,"WACC";#N/A,#N/A,FALSE,"PC+ Info.";#N/A,#N/A,FALSE,"PC+Info_2"}</definedName>
    <definedName name="abcde_1" hidden="1">{#N/A,#N/A,FALSE,"Title Page";#N/A,#N/A,FALSE,"Conclusions";#N/A,#N/A,FALSE,"Assum.";#N/A,#N/A,FALSE,"Sun  DCF-WC-Dep";#N/A,#N/A,FALSE,"MarketValue";#N/A,#N/A,FALSE,"BalSheet";#N/A,#N/A,FALSE,"WACC";#N/A,#N/A,FALSE,"PC+ Info.";#N/A,#N/A,FALSE,"PC+Info_2"}</definedName>
    <definedName name="abcde_2" localSheetId="0" hidden="1">{#N/A,#N/A,FALSE,"Title Page";#N/A,#N/A,FALSE,"Conclusions";#N/A,#N/A,FALSE,"Assum.";#N/A,#N/A,FALSE,"Sun  DCF-WC-Dep";#N/A,#N/A,FALSE,"MarketValue";#N/A,#N/A,FALSE,"BalSheet";#N/A,#N/A,FALSE,"WACC";#N/A,#N/A,FALSE,"PC+ Info.";#N/A,#N/A,FALSE,"PC+Info_2"}</definedName>
    <definedName name="abcde_2" localSheetId="1" hidden="1">{#N/A,#N/A,FALSE,"Title Page";#N/A,#N/A,FALSE,"Conclusions";#N/A,#N/A,FALSE,"Assum.";#N/A,#N/A,FALSE,"Sun  DCF-WC-Dep";#N/A,#N/A,FALSE,"MarketValue";#N/A,#N/A,FALSE,"BalSheet";#N/A,#N/A,FALSE,"WACC";#N/A,#N/A,FALSE,"PC+ Info.";#N/A,#N/A,FALSE,"PC+Info_2"}</definedName>
    <definedName name="abcde_2" hidden="1">{#N/A,#N/A,FALSE,"Title Page";#N/A,#N/A,FALSE,"Conclusions";#N/A,#N/A,FALSE,"Assum.";#N/A,#N/A,FALSE,"Sun  DCF-WC-Dep";#N/A,#N/A,FALSE,"MarketValue";#N/A,#N/A,FALSE,"BalSheet";#N/A,#N/A,FALSE,"WACC";#N/A,#N/A,FALSE,"PC+ Info.";#N/A,#N/A,FALSE,"PC+Info_2"}</definedName>
    <definedName name="abcde_3" localSheetId="0" hidden="1">{#N/A,#N/A,FALSE,"Title Page";#N/A,#N/A,FALSE,"Conclusions";#N/A,#N/A,FALSE,"Assum.";#N/A,#N/A,FALSE,"Sun  DCF-WC-Dep";#N/A,#N/A,FALSE,"MarketValue";#N/A,#N/A,FALSE,"BalSheet";#N/A,#N/A,FALSE,"WACC";#N/A,#N/A,FALSE,"PC+ Info.";#N/A,#N/A,FALSE,"PC+Info_2"}</definedName>
    <definedName name="abcde_3" localSheetId="1" hidden="1">{#N/A,#N/A,FALSE,"Title Page";#N/A,#N/A,FALSE,"Conclusions";#N/A,#N/A,FALSE,"Assum.";#N/A,#N/A,FALSE,"Sun  DCF-WC-Dep";#N/A,#N/A,FALSE,"MarketValue";#N/A,#N/A,FALSE,"BalSheet";#N/A,#N/A,FALSE,"WACC";#N/A,#N/A,FALSE,"PC+ Info.";#N/A,#N/A,FALSE,"PC+Info_2"}</definedName>
    <definedName name="abcde_3" hidden="1">{#N/A,#N/A,FALSE,"Title Page";#N/A,#N/A,FALSE,"Conclusions";#N/A,#N/A,FALSE,"Assum.";#N/A,#N/A,FALSE,"Sun  DCF-WC-Dep";#N/A,#N/A,FALSE,"MarketValue";#N/A,#N/A,FALSE,"BalSheet";#N/A,#N/A,FALSE,"WACC";#N/A,#N/A,FALSE,"PC+ Info.";#N/A,#N/A,FALSE,"PC+Info_2"}</definedName>
    <definedName name="abcde_4" localSheetId="0" hidden="1">{#N/A,#N/A,FALSE,"Title Page";#N/A,#N/A,FALSE,"Conclusions";#N/A,#N/A,FALSE,"Assum.";#N/A,#N/A,FALSE,"Sun  DCF-WC-Dep";#N/A,#N/A,FALSE,"MarketValue";#N/A,#N/A,FALSE,"BalSheet";#N/A,#N/A,FALSE,"WACC";#N/A,#N/A,FALSE,"PC+ Info.";#N/A,#N/A,FALSE,"PC+Info_2"}</definedName>
    <definedName name="abcde_4" localSheetId="1" hidden="1">{#N/A,#N/A,FALSE,"Title Page";#N/A,#N/A,FALSE,"Conclusions";#N/A,#N/A,FALSE,"Assum.";#N/A,#N/A,FALSE,"Sun  DCF-WC-Dep";#N/A,#N/A,FALSE,"MarketValue";#N/A,#N/A,FALSE,"BalSheet";#N/A,#N/A,FALSE,"WACC";#N/A,#N/A,FALSE,"PC+ Info.";#N/A,#N/A,FALSE,"PC+Info_2"}</definedName>
    <definedName name="abcde_4" hidden="1">{#N/A,#N/A,FALSE,"Title Page";#N/A,#N/A,FALSE,"Conclusions";#N/A,#N/A,FALSE,"Assum.";#N/A,#N/A,FALSE,"Sun  DCF-WC-Dep";#N/A,#N/A,FALSE,"MarketValue";#N/A,#N/A,FALSE,"BalSheet";#N/A,#N/A,FALSE,"WACC";#N/A,#N/A,FALSE,"PC+ Info.";#N/A,#N/A,FALSE,"PC+Info_2"}</definedName>
    <definedName name="abcdef" hidden="1">{"up stand alones",#N/A,FALSE,"Acquiror"}</definedName>
    <definedName name="Abk" localSheetId="0" hidden="1">{#N/A,#N/A,FALSE,"model"}</definedName>
    <definedName name="Abk" localSheetId="1" hidden="1">{#N/A,#N/A,FALSE,"model"}</definedName>
    <definedName name="Abk" hidden="1">{#N/A,#N/A,FALSE,"model"}</definedName>
    <definedName name="Abkürzungsverzeichnis" localSheetId="0" hidden="1">{#N/A,#N/A,FALSE,"model"}</definedName>
    <definedName name="Abkürzungsverzeichnis" localSheetId="1" hidden="1">{#N/A,#N/A,FALSE,"model"}</definedName>
    <definedName name="Abkürzungsverzeichnis" hidden="1">{#N/A,#N/A,FALSE,"model"}</definedName>
    <definedName name="ABRACADABRA" hidden="1">#REF!</definedName>
    <definedName name="ac" localSheetId="0" hidden="1">{#N/A,#N/A,FALSE,"Finanzbedarfsrechnung"}</definedName>
    <definedName name="ac" localSheetId="1" hidden="1">{#N/A,#N/A,FALSE,"Finanzbedarfsrechnung"}</definedName>
    <definedName name="ac" hidden="1">{#N/A,#N/A,FALSE,"Finanzbedarfsrechnung"}</definedName>
    <definedName name="aca" hidden="1">{#N/A,#N/A,TRUE,"Pro Forma";#N/A,#N/A,TRUE,"PF_Bal";#N/A,#N/A,TRUE,"PF_INC";#N/A,#N/A,TRUE,"CBE";#N/A,#N/A,TRUE,"SWK"}</definedName>
    <definedName name="acaso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c" localSheetId="0" hidden="1">{"Accretion",#N/A,FALSE,"Assum"}</definedName>
    <definedName name="acc" localSheetId="1" hidden="1">{"Accretion",#N/A,FALSE,"Assum"}</definedName>
    <definedName name="acc" hidden="1">{"Accretion",#N/A,FALSE,"Assum"}</definedName>
    <definedName name="AccessDatabase" hidden="1">"C:\FAME\famework\elyval.mdb"</definedName>
    <definedName name="aclskn" localSheetId="0" hidden="1">{#N/A,#N/A,FALSE,"FY97";#N/A,#N/A,FALSE,"FY98";#N/A,#N/A,FALSE,"FY99";#N/A,#N/A,FALSE,"FY00";#N/A,#N/A,FALSE,"FY01"}</definedName>
    <definedName name="aclskn" localSheetId="1" hidden="1">{#N/A,#N/A,FALSE,"FY97";#N/A,#N/A,FALSE,"FY98";#N/A,#N/A,FALSE,"FY99";#N/A,#N/A,FALSE,"FY00";#N/A,#N/A,FALSE,"FY01"}</definedName>
    <definedName name="aclskn" hidden="1">{#N/A,#N/A,FALSE,"FY97";#N/A,#N/A,FALSE,"FY98";#N/A,#N/A,FALSE,"FY99";#N/A,#N/A,FALSE,"FY00";#N/A,#N/A,FALSE,"FY01"}</definedName>
    <definedName name="ACwvu.ACC." hidden="1">#REF!</definedName>
    <definedName name="ACwvu.AFAC." hidden="1">#REF!</definedName>
    <definedName name="ACwvu.ELIMLUCRO." hidden="1">#REF!</definedName>
    <definedName name="ACwvu.ESTOQUES." hidden="1">#REF!</definedName>
    <definedName name="ACwvu.Fabio." hidden="1">#REF!</definedName>
    <definedName name="ACwvu.inputs._.raw._.data." hidden="1">#REF!</definedName>
    <definedName name="ACwvu.LPERDAS." hidden="1">#REF!</definedName>
    <definedName name="ACwvu.RES432." hidden="1">#REF!</definedName>
    <definedName name="ACwvu.STANDARD." hidden="1">#REF!</definedName>
    <definedName name="ACwvu.summary1." localSheetId="0" hidden="1">#REF!</definedName>
    <definedName name="ACwvu.summary1." localSheetId="1" hidden="1">#REF!</definedName>
    <definedName name="ACwvu.summary1." hidden="1">#REF!</definedName>
    <definedName name="ACwvu.summary2." localSheetId="0" hidden="1">#REF!</definedName>
    <definedName name="ACwvu.summary2." localSheetId="1" hidden="1">#REF!</definedName>
    <definedName name="ACwvu.summary2." hidden="1">#REF!</definedName>
    <definedName name="ACwvu.summary3." localSheetId="0" hidden="1">#REF!</definedName>
    <definedName name="ACwvu.summary3." localSheetId="1" hidden="1">#REF!</definedName>
    <definedName name="ACwvu.summary3." hidden="1">#REF!</definedName>
    <definedName name="ACwvu.vi1." hidden="1">#REF!</definedName>
    <definedName name="AD" localSheetId="0" hidden="1">{#N/A,#N/A,FALSE,"info-447";#N/A,#N/A,FALSE,"DBK";#N/A,#N/A,FALSE,"Inh (2)";#N/A,#N/A,FALSE,"102-1";#N/A,#N/A,FALSE,"102-2";#N/A,#N/A,FALSE,"102-447";#N/A,#N/A,FALSE,"441-GesSys";#N/A,#N/A,FALSE,"442 576 B Rech";#N/A,#N/A,FALSE,"425";#N/A,#N/A,FALSE,"446 R+P";#N/A,#N/A,FALSE,"447 RW alle St."}</definedName>
    <definedName name="AD" localSheetId="1" hidden="1">{#N/A,#N/A,FALSE,"info-447";#N/A,#N/A,FALSE,"DBK";#N/A,#N/A,FALSE,"Inh (2)";#N/A,#N/A,FALSE,"102-1";#N/A,#N/A,FALSE,"102-2";#N/A,#N/A,FALSE,"102-447";#N/A,#N/A,FALSE,"441-GesSys";#N/A,#N/A,FALSE,"442 576 B Rech";#N/A,#N/A,FALSE,"425";#N/A,#N/A,FALSE,"446 R+P";#N/A,#N/A,FALSE,"447 RW alle St."}</definedName>
    <definedName name="AD" hidden="1">{#N/A,#N/A,FALSE,"info-447";#N/A,#N/A,FALSE,"DBK";#N/A,#N/A,FALSE,"Inh (2)";#N/A,#N/A,FALSE,"102-1";#N/A,#N/A,FALSE,"102-2";#N/A,#N/A,FALSE,"102-447";#N/A,#N/A,FALSE,"441-GesSys";#N/A,#N/A,FALSE,"442 576 B Rech";#N/A,#N/A,FALSE,"425";#N/A,#N/A,FALSE,"446 R+P";#N/A,#N/A,FALSE,"447 RW alle St."}</definedName>
    <definedName name="adasdlsp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b" localSheetId="0" hidden="1">{#N/A,#N/A,FALSE,"Inc";#N/A,#N/A,FALSE,"Prod";#N/A,#N/A,FALSE,"QInc";#N/A,#N/A,FALSE,"QProd"}</definedName>
    <definedName name="adb" localSheetId="1" hidden="1">{#N/A,#N/A,FALSE,"Inc";#N/A,#N/A,FALSE,"Prod";#N/A,#N/A,FALSE,"QInc";#N/A,#N/A,FALSE,"QProd"}</definedName>
    <definedName name="adb" hidden="1">{#N/A,#N/A,FALSE,"Inc";#N/A,#N/A,FALSE,"Prod";#N/A,#N/A,FALSE,"QInc";#N/A,#N/A,FALSE,"QProd"}</definedName>
    <definedName name="adcaldla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d" localSheetId="0" hidden="1">{"det (May)",#N/A,FALSE,"June";"sum (MAY YTD)",#N/A,FALSE,"June YTD"}</definedName>
    <definedName name="add" localSheetId="1" hidden="1">{"det (May)",#N/A,FALSE,"June";"sum (MAY YTD)",#N/A,FALSE,"June YTD"}</definedName>
    <definedName name="add" hidden="1">{"det (May)",#N/A,FALSE,"June";"sum (MAY YTD)",#N/A,FALSE,"June YTD"}</definedName>
    <definedName name="addg" hidden="1">{#N/A,#N/A,FALSE,"CBE";#N/A,#N/A,FALSE,"SWK"}</definedName>
    <definedName name="addg1" hidden="1">{#N/A,#N/A,FALSE,"CBE";#N/A,#N/A,FALSE,"SWK"}</definedName>
    <definedName name="addg2" hidden="1">{#N/A,#N/A,FALSE,"CBE";#N/A,#N/A,FALSE,"SWK"}</definedName>
    <definedName name="addga" hidden="1">{#N/A,#N/A,FALSE,"CBE";#N/A,#N/A,FALSE,"SWK"}</definedName>
    <definedName name="addga2" hidden="1">{#N/A,#N/A,FALSE,"CBE";#N/A,#N/A,FALSE,"SWK"}</definedName>
    <definedName name="addsa" localSheetId="0" hidden="1">{"det (May)",#N/A,FALSE,"June";"sum (MAY YTD)",#N/A,FALSE,"June YTD"}</definedName>
    <definedName name="addsa" localSheetId="1" hidden="1">{"det (May)",#N/A,FALSE,"June";"sum (MAY YTD)",#N/A,FALSE,"June YTD"}</definedName>
    <definedName name="addsa" hidden="1">{"det (May)",#N/A,FALSE,"June";"sum (MAY YTD)",#N/A,FALSE,"June YTD"}</definedName>
    <definedName name="adf" localSheetId="0" hidden="1">{"standalone1",#N/A,FALSE,"DCFBase";"standalone2",#N/A,FALSE,"DCFBase"}</definedName>
    <definedName name="adf" localSheetId="1" hidden="1">{"standalone1",#N/A,FALSE,"DCFBase";"standalone2",#N/A,FALSE,"DCFBase"}</definedName>
    <definedName name="adf" hidden="1">{"standalone1",#N/A,FALSE,"DCFBase";"standalone2",#N/A,FALSE,"DCFBase"}</definedName>
    <definedName name="adfgdzf"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hzdf" localSheetId="0" hidden="1">{"sales",#N/A,FALSE,"Sales";"sales existing",#N/A,FALSE,"Sales";"sales rd1",#N/A,FALSE,"Sales";"sales rd2",#N/A,FALSE,"Sales"}</definedName>
    <definedName name="adfhzdf" localSheetId="1" hidden="1">{"sales",#N/A,FALSE,"Sales";"sales existing",#N/A,FALSE,"Sales";"sales rd1",#N/A,FALSE,"Sales";"sales rd2",#N/A,FALSE,"Sales"}</definedName>
    <definedName name="adfhzdf" hidden="1">{"sales",#N/A,FALSE,"Sales";"sales existing",#N/A,FALSE,"Sales";"sales rd1",#N/A,FALSE,"Sales";"sales rd2",#N/A,FALSE,"Sales"}</definedName>
    <definedName name="Adicá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ls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opsterling" localSheetId="0" hidden="1">{#N/A,#N/A,FALSE,"Summary";#N/A,#N/A,FALSE,"CF";#N/A,#N/A,FALSE,"P&amp;L";#N/A,#N/A,FALSE,"BS";#N/A,#N/A,FALSE,"Returns";#N/A,#N/A,FALSE,"Assumptions";#N/A,#N/A,FALSE,"Analysis"}</definedName>
    <definedName name="ADopsterling" localSheetId="1" hidden="1">{#N/A,#N/A,FALSE,"Summary";#N/A,#N/A,FALSE,"CF";#N/A,#N/A,FALSE,"P&amp;L";#N/A,#N/A,FALSE,"BS";#N/A,#N/A,FALSE,"Returns";#N/A,#N/A,FALSE,"Assumptions";#N/A,#N/A,FALSE,"Analysis"}</definedName>
    <definedName name="ADopsterling" hidden="1">{#N/A,#N/A,FALSE,"Summary";#N/A,#N/A,FALSE,"CF";#N/A,#N/A,FALSE,"P&amp;L";#N/A,#N/A,FALSE,"BS";#N/A,#N/A,FALSE,"Returns";#N/A,#N/A,FALSE,"Assumptions";#N/A,#N/A,FALSE,"Analysis"}</definedName>
    <definedName name="adri" localSheetId="0" hidden="1">{#N/A,#N/A,FALSE,"PACCIL";#N/A,#N/A,FALSE,"PAITACAN";#N/A,#N/A,FALSE,"PARECO";#N/A,#N/A,FALSE,"PA62";#N/A,#N/A,FALSE,"PAFINAL";#N/A,#N/A,FALSE,"PARECONF";#N/A,#N/A,FALSE,"PARECOND"}</definedName>
    <definedName name="adri" localSheetId="1" hidden="1">{#N/A,#N/A,FALSE,"PACCIL";#N/A,#N/A,FALSE,"PAITACAN";#N/A,#N/A,FALSE,"PARECO";#N/A,#N/A,FALSE,"PA62";#N/A,#N/A,FALSE,"PAFINAL";#N/A,#N/A,FALSE,"PARECONF";#N/A,#N/A,FALSE,"PARECOND"}</definedName>
    <definedName name="adri" hidden="1">{#N/A,#N/A,FALSE,"PACCIL";#N/A,#N/A,FALSE,"PAITACAN";#N/A,#N/A,FALSE,"PARECO";#N/A,#N/A,FALSE,"PA62";#N/A,#N/A,FALSE,"PAFINAL";#N/A,#N/A,FALSE,"PARECONF";#N/A,#N/A,FALSE,"PARECOND"}</definedName>
    <definedName name="adriana" localSheetId="0" hidden="1">{#N/A,#N/A,FALSE,"1321";#N/A,#N/A,FALSE,"1324";#N/A,#N/A,FALSE,"1333";#N/A,#N/A,FALSE,"1371"}</definedName>
    <definedName name="adriana" localSheetId="1" hidden="1">{#N/A,#N/A,FALSE,"1321";#N/A,#N/A,FALSE,"1324";#N/A,#N/A,FALSE,"1333";#N/A,#N/A,FALSE,"1371"}</definedName>
    <definedName name="adriana" hidden="1">{#N/A,#N/A,FALSE,"1321";#N/A,#N/A,FALSE,"1324";#N/A,#N/A,FALSE,"1333";#N/A,#N/A,FALSE,"1371"}</definedName>
    <definedName name="adriana1"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hidden="1">{"SCH93",#N/A,FALSE,"monthly";"SCH94",#N/A,FALSE,"monthly";"SCH95",#N/A,FALSE,"monthly";"SCH96",#N/A,FALSE,"monthly";"SCH97",#N/A,FALSE,"monthly";"SCH104",#N/A,FALSE,"monthly";"SCH105",#N/A,FALSE,"monthly";"SCH106",#N/A,FALSE,"monthly";"SCH107",#N/A,FALSE,"monthly";"SCH108",#N/A,FALSE,"monthly";"SCH109",#N/A,FALSE,"monthly";"SCH110",#N/A,FALSE,"monthly"}</definedName>
    <definedName name="adsa" localSheetId="0" hidden="1">{"FCB_ALL",#N/A,FALSE,"FCB"}</definedName>
    <definedName name="adsa" localSheetId="1" hidden="1">{"FCB_ALL",#N/A,FALSE,"FCB"}</definedName>
    <definedName name="adsa" hidden="1">{"FCB_ALL",#N/A,FALSE,"FCB"}</definedName>
    <definedName name="ads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fgreg" localSheetId="0" hidden="1">{#N/A,#N/A,TRUE,"Historicals";#N/A,#N/A,TRUE,"Charts";#N/A,#N/A,TRUE,"Forecasts"}</definedName>
    <definedName name="adsfgreg" localSheetId="1" hidden="1">{#N/A,#N/A,TRUE,"Historicals";#N/A,#N/A,TRUE,"Charts";#N/A,#N/A,TRUE,"Forecasts"}</definedName>
    <definedName name="adsfgreg" hidden="1">{#N/A,#N/A,TRUE,"Historicals";#N/A,#N/A,TRUE,"Charts";#N/A,#N/A,TRUE,"Forecasts"}</definedName>
    <definedName name="adsfregh" localSheetId="0" hidden="1">{#N/A,#N/A,TRUE,"Historicals";#N/A,#N/A,TRUE,"Charts";#N/A,#N/A,TRUE,"Forecasts"}</definedName>
    <definedName name="adsfregh" localSheetId="1" hidden="1">{#N/A,#N/A,TRUE,"Historicals";#N/A,#N/A,TRUE,"Charts";#N/A,#N/A,TRUE,"Forecasts"}</definedName>
    <definedName name="adsfregh" hidden="1">{#N/A,#N/A,TRUE,"Historicals";#N/A,#N/A,TRUE,"Charts";#N/A,#N/A,TRUE,"Forecasts"}</definedName>
    <definedName name="adsfrergre" localSheetId="0" hidden="1">{#N/A,#N/A,TRUE,"Historicals";#N/A,#N/A,TRUE,"Charts";#N/A,#N/A,TRUE,"Forecasts"}</definedName>
    <definedName name="adsfrergre" localSheetId="1" hidden="1">{#N/A,#N/A,TRUE,"Historicals";#N/A,#N/A,TRUE,"Charts";#N/A,#N/A,TRUE,"Forecasts"}</definedName>
    <definedName name="adsfrergre" hidden="1">{#N/A,#N/A,TRUE,"Historicals";#N/A,#N/A,TRUE,"Charts";#N/A,#N/A,TRUE,"Forecasts"}</definedName>
    <definedName name="ae" hidden="1">{#N/A,#N/A,FALSE,"Calc";#N/A,#N/A,FALSE,"Sensitivity";#N/A,#N/A,FALSE,"LT Earn.Dil.";#N/A,#N/A,FALSE,"Dil. AVP"}</definedName>
    <definedName name="aerfv" localSheetId="0" hidden="1">{"Despesas Diferidas Indedutíveis de 1998",#N/A,FALSE,"Impressão"}</definedName>
    <definedName name="aerfv" localSheetId="1" hidden="1">{"Despesas Diferidas Indedutíveis de 1998",#N/A,FALSE,"Impressão"}</definedName>
    <definedName name="aerfv" hidden="1">{"Despesas Diferidas Indedutíveis de 1998",#N/A,FALSE,"Impressão"}</definedName>
    <definedName name="AERGTE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wfwe" localSheetId="0" hidden="1">{#N/A,#N/A,FALSE,"Brad_DCFM";#N/A,#N/A,FALSE,"Nick_DCFM";#N/A,#N/A,FALSE,"Mobile_DCFM"}</definedName>
    <definedName name="aewfwe" localSheetId="1" hidden="1">{#N/A,#N/A,FALSE,"Brad_DCFM";#N/A,#N/A,FALSE,"Nick_DCFM";#N/A,#N/A,FALSE,"Mobile_DCFM"}</definedName>
    <definedName name="aewfwe" hidden="1">{#N/A,#N/A,FALSE,"Brad_DCFM";#N/A,#N/A,FALSE,"Nick_DCFM";#N/A,#N/A,FALSE,"Mobile_DCFM"}</definedName>
    <definedName name="afasdka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gggrtgh" localSheetId="0" hidden="1">{#N/A,#N/A,TRUE,"Historicals";#N/A,#N/A,TRUE,"Charts";#N/A,#N/A,TRUE,"Forecasts"}</definedName>
    <definedName name="afgggrtgh" localSheetId="1" hidden="1">{#N/A,#N/A,TRUE,"Historicals";#N/A,#N/A,TRUE,"Charts";#N/A,#N/A,TRUE,"Forecasts"}</definedName>
    <definedName name="afgggrtgh" hidden="1">{#N/A,#N/A,TRUE,"Historicals";#N/A,#N/A,TRUE,"Charts";#N/A,#N/A,TRUE,"Forecasts"}</definedName>
    <definedName name="afgqwafg"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saf" localSheetId="0" hidden="1">{#N/A,#N/A,FALSE,"DBK";#N/A,#N/A,FALSE,"102-1";#N/A,#N/A,FALSE,"102-2";#N/A,#N/A,FALSE,"102-447";#N/A,#N/A,FALSE,"441-60"}</definedName>
    <definedName name="afsaf" localSheetId="1" hidden="1">{#N/A,#N/A,FALSE,"DBK";#N/A,#N/A,FALSE,"102-1";#N/A,#N/A,FALSE,"102-2";#N/A,#N/A,FALSE,"102-447";#N/A,#N/A,FALSE,"441-60"}</definedName>
    <definedName name="afsaf" hidden="1">{#N/A,#N/A,FALSE,"DBK";#N/A,#N/A,FALSE,"102-1";#N/A,#N/A,FALSE,"102-2";#N/A,#N/A,FALSE,"102-447";#N/A,#N/A,FALSE,"441-60"}</definedName>
    <definedName name="afsaf1" localSheetId="0" hidden="1">{#N/A,#N/A,FALSE,"DBK";#N/A,#N/A,FALSE,"102-1";#N/A,#N/A,FALSE,"102-2";#N/A,#N/A,FALSE,"102-447";#N/A,#N/A,FALSE,"441-60"}</definedName>
    <definedName name="afsaf1" localSheetId="1" hidden="1">{#N/A,#N/A,FALSE,"DBK";#N/A,#N/A,FALSE,"102-1";#N/A,#N/A,FALSE,"102-2";#N/A,#N/A,FALSE,"102-447";#N/A,#N/A,FALSE,"441-60"}</definedName>
    <definedName name="afsaf1" hidden="1">{#N/A,#N/A,FALSE,"DBK";#N/A,#N/A,FALSE,"102-1";#N/A,#N/A,FALSE,"102-2";#N/A,#N/A,FALSE,"102-447";#N/A,#N/A,FALSE,"441-60"}</definedName>
    <definedName name="ag" hidden="1">#REF!</definedName>
    <definedName name="agag" localSheetId="0" hidden="1">{"adj95mult",#N/A,FALSE,"COMPCO";"adj95est",#N/A,FALSE,"COMPCO"}</definedName>
    <definedName name="agag" localSheetId="1" hidden="1">{"adj95mult",#N/A,FALSE,"COMPCO";"adj95est",#N/A,FALSE,"COMPCO"}</definedName>
    <definedName name="agag" hidden="1">{"adj95mult",#N/A,FALSE,"COMPCO";"adj95est",#N/A,FALSE,"COMPCO"}</definedName>
    <definedName name="agffg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h" localSheetId="0" hidden="1">{"det (May)",#N/A,FALSE,"June";"sum (MAY YTD)",#N/A,FALSE,"June YTD"}</definedName>
    <definedName name="ah" localSheetId="1" hidden="1">{"det (May)",#N/A,FALSE,"June";"sum (MAY YTD)",#N/A,FALSE,"June YTD"}</definedName>
    <definedName name="ah" hidden="1">{"det (May)",#N/A,FALSE,"June";"sum (MAY YTD)",#N/A,FALSE,"June YTD"}</definedName>
    <definedName name="ahmet" hidden="1">#REF!,#REF!,#REF!,#REF!,#REF!</definedName>
    <definedName name="Aida_2" localSheetId="0" hidden="1">{#N/A,#N/A,FALSE,"Finanzplan";#N/A,#N/A,FALSE,"Bilanz";#N/A,#N/A,FALSE,"GuV"}</definedName>
    <definedName name="Aida_2" localSheetId="1" hidden="1">{#N/A,#N/A,FALSE,"Finanzplan";#N/A,#N/A,FALSE,"Bilanz";#N/A,#N/A,FALSE,"GuV"}</definedName>
    <definedName name="Aida_2" hidden="1">{#N/A,#N/A,FALSE,"Finanzplan";#N/A,#N/A,FALSE,"Bilanz";#N/A,#N/A,FALSE,"GuV"}</definedName>
    <definedName name="Aida_4" localSheetId="0" hidden="1">{#N/A,#N/A,FALSE,"Finanzplan";#N/A,#N/A,FALSE,"Bilanz";#N/A,#N/A,FALSE,"GuV"}</definedName>
    <definedName name="Aida_4" localSheetId="1" hidden="1">{#N/A,#N/A,FALSE,"Finanzplan";#N/A,#N/A,FALSE,"Bilanz";#N/A,#N/A,FALSE,"GuV"}</definedName>
    <definedName name="Aida_4" hidden="1">{#N/A,#N/A,FALSE,"Finanzplan";#N/A,#N/A,FALSE,"Bilanz";#N/A,#N/A,FALSE,"GuV"}</definedName>
    <definedName name="AJHFkjDGHF" localSheetId="0" hidden="1">{"Annual_Income",#N/A,FALSE,"Report Page";"Balance_Cash_Flow",#N/A,FALSE,"Report Page";"Quarterly_Income",#N/A,FALSE,"Report Page"}</definedName>
    <definedName name="AJHFkjDGHF" localSheetId="1"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k" localSheetId="0" hidden="1">{"K GuV o. Kommentar",#N/A,FALSE,"Kaufhof"}</definedName>
    <definedName name="ak" localSheetId="1" hidden="1">{"K GuV o. Kommentar",#N/A,FALSE,"Kaufhof"}</definedName>
    <definedName name="ak" hidden="1">{"K GuV o. Kommentar",#N/A,FALSE,"Kaufhof"}</definedName>
    <definedName name="ALİ" localSheetId="0" hidden="1">{#N/A,#N/A,FALSE,"Aging Summary";#N/A,#N/A,FALSE,"Ratio Analysis";#N/A,#N/A,FALSE,"Test 120 Day Accts";#N/A,#N/A,FALSE,"Tickmarks"}</definedName>
    <definedName name="ALİ" localSheetId="1" hidden="1">{#N/A,#N/A,FALSE,"Aging Summary";#N/A,#N/A,FALSE,"Ratio Analysis";#N/A,#N/A,FALSE,"Test 120 Day Accts";#N/A,#N/A,FALSE,"Tickmarks"}</definedName>
    <definedName name="ALİ" hidden="1">{#N/A,#N/A,FALSE,"Aging Summary";#N/A,#N/A,FALSE,"Ratio Analysis";#N/A,#N/A,FALSE,"Test 120 Day Accts";#N/A,#N/A,FALSE,"Tickmarks"}</definedName>
    <definedName name="alii" localSheetId="0" hidden="1">{#N/A,#N/A,FALSE,"Aging Summary";#N/A,#N/A,FALSE,"Ratio Analysis";#N/A,#N/A,FALSE,"Test 120 Day Accts";#N/A,#N/A,FALSE,"Tickmarks"}</definedName>
    <definedName name="alii" localSheetId="1" hidden="1">{#N/A,#N/A,FALSE,"Aging Summary";#N/A,#N/A,FALSE,"Ratio Analysis";#N/A,#N/A,FALSE,"Test 120 Day Accts";#N/A,#N/A,FALSE,"Tickmarks"}</definedName>
    <definedName name="alii" hidden="1">{#N/A,#N/A,FALSE,"Aging Summary";#N/A,#N/A,FALSE,"Ratio Analysis";#N/A,#N/A,FALSE,"Test 120 Day Accts";#N/A,#N/A,FALSE,"Tickmarks"}</definedName>
    <definedName name="aluguel" localSheetId="0" hidden="1">{#N/A,#N/A,FALSE,"PACCIL";#N/A,#N/A,FALSE,"PAITACAN";#N/A,#N/A,FALSE,"PARECO";#N/A,#N/A,FALSE,"PA62";#N/A,#N/A,FALSE,"PAFINAL";#N/A,#N/A,FALSE,"PARECONF";#N/A,#N/A,FALSE,"PARECOND"}</definedName>
    <definedName name="aluguel" localSheetId="1" hidden="1">{#N/A,#N/A,FALSE,"PACCIL";#N/A,#N/A,FALSE,"PAITACAN";#N/A,#N/A,FALSE,"PARECO";#N/A,#N/A,FALSE,"PA62";#N/A,#N/A,FALSE,"PAFINAL";#N/A,#N/A,FALSE,"PARECONF";#N/A,#N/A,FALSE,"PARECOND"}</definedName>
    <definedName name="aluguel" hidden="1">{#N/A,#N/A,FALSE,"PACCIL";#N/A,#N/A,FALSE,"PAITACAN";#N/A,#N/A,FALSE,"PARECO";#N/A,#N/A,FALSE,"PA62";#N/A,#N/A,FALSE,"PAFINAL";#N/A,#N/A,FALSE,"PARECONF";#N/A,#N/A,FALSE,"PARECOND"}</definedName>
    <definedName name="amarilio" localSheetId="0" hidden="1">{"SCH73",#N/A,FALSE,"eva";"SCH74",#N/A,FALSE,"eva";"SCH75",#N/A,FALSE,"eva"}</definedName>
    <definedName name="amarilio" localSheetId="1" hidden="1">{"SCH73",#N/A,FALSE,"eva";"SCH74",#N/A,FALSE,"eva";"SCH75",#N/A,FALSE,"eva"}</definedName>
    <definedName name="amarilio" hidden="1">{"SCH73",#N/A,FALSE,"eva";"SCH74",#N/A,FALSE,"eva";"SCH75",#N/A,FALSE,"eva"}</definedName>
    <definedName name="Ameesh" hidden="1">{#N/A,#N/A,TRUE,"Pro Forma";#N/A,#N/A,TRUE,"PF_Bal";#N/A,#N/A,TRUE,"PF_INC";#N/A,#N/A,TRUE,"CBE";#N/A,#N/A,TRUE,"SWK"}</definedName>
    <definedName name="and.dist" hidden="1">#REF!</definedName>
    <definedName name="and.lottomatica" hidden="1">#REF!</definedName>
    <definedName name="andi" localSheetId="0" hidden="1">{#N/A,#N/A,FALSE,"DBK";#N/A,#N/A,FALSE,"102-1";#N/A,#N/A,FALSE,"102-2";#N/A,#N/A,FALSE,"102-447";#N/A,#N/A,FALSE,"441-60"}</definedName>
    <definedName name="andi" localSheetId="1" hidden="1">{#N/A,#N/A,FALSE,"DBK";#N/A,#N/A,FALSE,"102-1";#N/A,#N/A,FALSE,"102-2";#N/A,#N/A,FALSE,"102-447";#N/A,#N/A,FALSE,"441-60"}</definedName>
    <definedName name="andi" hidden="1">{#N/A,#N/A,FALSE,"DBK";#N/A,#N/A,FALSE,"102-1";#N/A,#N/A,FALSE,"102-2";#N/A,#N/A,FALSE,"102-447";#N/A,#N/A,FALSE,"441-60"}</definedName>
    <definedName name="anfjlkhajd" localSheetId="0" hidden="1">{#N/A,#N/A,FALSE,"DBK";#N/A,#N/A,FALSE,"102-1";#N/A,#N/A,FALSE,"102-2";#N/A,#N/A,FALSE,"102-447";#N/A,#N/A,FALSE,"441-60"}</definedName>
    <definedName name="anfjlkhajd" localSheetId="1" hidden="1">{#N/A,#N/A,FALSE,"DBK";#N/A,#N/A,FALSE,"102-1";#N/A,#N/A,FALSE,"102-2";#N/A,#N/A,FALSE,"102-447";#N/A,#N/A,FALSE,"441-60"}</definedName>
    <definedName name="anfjlkhajd" hidden="1">{#N/A,#N/A,FALSE,"DBK";#N/A,#N/A,FALSE,"102-1";#N/A,#N/A,FALSE,"102-2";#N/A,#N/A,FALSE,"102-447";#N/A,#N/A,FALSE,"441-60"}</definedName>
    <definedName name="anfjlkhajd1" localSheetId="0" hidden="1">{#N/A,#N/A,FALSE,"DBK";#N/A,#N/A,FALSE,"102-1";#N/A,#N/A,FALSE,"102-2";#N/A,#N/A,FALSE,"102-447";#N/A,#N/A,FALSE,"441-60"}</definedName>
    <definedName name="anfjlkhajd1" localSheetId="1" hidden="1">{#N/A,#N/A,FALSE,"DBK";#N/A,#N/A,FALSE,"102-1";#N/A,#N/A,FALSE,"102-2";#N/A,#N/A,FALSE,"102-447";#N/A,#N/A,FALSE,"441-60"}</definedName>
    <definedName name="anfjlkhajd1" hidden="1">{#N/A,#N/A,FALSE,"DBK";#N/A,#N/A,FALSE,"102-1";#N/A,#N/A,FALSE,"102-2";#N/A,#N/A,FALSE,"102-447";#N/A,#N/A,FALSE,"441-60"}</definedName>
    <definedName name="ANNA" localSheetId="0" hidden="1">{"det (May)",#N/A,FALSE,"June";"sum (MAY YTD)",#N/A,FALSE,"June YTD"}</definedName>
    <definedName name="ANNA" localSheetId="1" hidden="1">{"det (May)",#N/A,FALSE,"June";"sum (MAY YTD)",#N/A,FALSE,"June YTD"}</definedName>
    <definedName name="ANNA" hidden="1">{"det (May)",#N/A,FALSE,"June";"sum (MAY YTD)",#N/A,FALSE,"June YTD"}</definedName>
    <definedName name="anscount" hidden="1">1</definedName>
    <definedName name="anything" localSheetId="0"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ppendix4" localSheetId="0" hidden="1">{#N/A,#N/A,TRUE,"Cover sheet";#N/A,#N/A,TRUE,"Summary";#N/A,#N/A,TRUE,"Key Assumptions";#N/A,#N/A,TRUE,"Profit &amp; Loss";#N/A,#N/A,TRUE,"Balance Sheet";#N/A,#N/A,TRUE,"Cashflow";#N/A,#N/A,TRUE,"IRR";#N/A,#N/A,TRUE,"Ratios";#N/A,#N/A,TRUE,"Debt analysis"}</definedName>
    <definedName name="appendix4" localSheetId="1"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qdf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rabalar2" hidden="1">#REF!,#REF!,#REF!,#REF!,#REF!</definedName>
    <definedName name="Arbeitsunterlagen" localSheetId="0" hidden="1">{#N/A,#N/A,FALSE,"Tagesmeldung"}</definedName>
    <definedName name="Arbeitsunterlagen" localSheetId="1" hidden="1">{#N/A,#N/A,FALSE,"Tagesmeldung"}</definedName>
    <definedName name="Arbeitsunterlagen" hidden="1">{#N/A,#N/A,FALSE,"Tagesmeldung"}</definedName>
    <definedName name="as" hidden="1">#REF!</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âsa" localSheetId="0" hidden="1">{#N/A,#N/A,FALSE,"ER_PB";#N/A,#N/A,FALSE,"ER_RATIO_PB";#N/A,#N/A,FALSE,"ER_PU";#N/A,#N/A,FALSE,"ER_RATIO_PU"}</definedName>
    <definedName name="âsa" localSheetId="1" hidden="1">{#N/A,#N/A,FALSE,"ER_PB";#N/A,#N/A,FALSE,"ER_RATIO_PB";#N/A,#N/A,FALSE,"ER_PU";#N/A,#N/A,FALSE,"ER_RATIO_PU"}</definedName>
    <definedName name="âsa" hidden="1">{#N/A,#N/A,FALSE,"ER_PB";#N/A,#N/A,FALSE,"ER_RATIO_PB";#N/A,#N/A,FALSE,"ER_PU";#N/A,#N/A,FALSE,"ER_RATIO_PU"}</definedName>
    <definedName name="asad"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xxaxs"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d" localSheetId="0" hidden="1">{#N/A,#N/A,FALSE,"DCF Summary";#N/A,#N/A,FALSE,"Casema";#N/A,#N/A,FALSE,"Casema NoTel";#N/A,#N/A,FALSE,"UK";#N/A,#N/A,FALSE,"RCF";#N/A,#N/A,FALSE,"Intercable CZ";#N/A,#N/A,FALSE,"Interkabel P"}</definedName>
    <definedName name="asd" localSheetId="1" hidden="1">{#N/A,#N/A,FALSE,"DCF Summary";#N/A,#N/A,FALSE,"Casema";#N/A,#N/A,FALSE,"Casema NoTel";#N/A,#N/A,FALSE,"UK";#N/A,#N/A,FALSE,"RCF";#N/A,#N/A,FALSE,"Intercable CZ";#N/A,#N/A,FALSE,"Interkabel P"}</definedName>
    <definedName name="asd" hidden="1">{#N/A,#N/A,FALSE,"DCF Summary";#N/A,#N/A,FALSE,"Casema";#N/A,#N/A,FALSE,"Casema NoTel";#N/A,#N/A,FALSE,"UK";#N/A,#N/A,FALSE,"RCF";#N/A,#N/A,FALSE,"Intercable CZ";#N/A,#N/A,FALSE,"Interkabel P"}</definedName>
    <definedName name="a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faffasd" localSheetId="0" hidden="1">{"det (May)",#N/A,FALSE,"June";"sum (MAY YTD)",#N/A,FALSE,"June YTD"}</definedName>
    <definedName name="asdafaffasd" localSheetId="1" hidden="1">{"det (May)",#N/A,FALSE,"June";"sum (MAY YTD)",#N/A,FALSE,"June YTD"}</definedName>
    <definedName name="asdafaffasd" hidden="1">{"det (May)",#N/A,FALSE,"June";"sum (MAY YTD)",#N/A,FALSE,"June YTD"}</definedName>
    <definedName name="asdasd" localSheetId="0" hidden="1">{"det (May)",#N/A,FALSE,"June";"sum (MAY YTD)",#N/A,FALSE,"June YTD"}</definedName>
    <definedName name="asdasd" localSheetId="1" hidden="1">{"det (May)",#N/A,FALSE,"June";"sum (MAY YTD)",#N/A,FALSE,"June YTD"}</definedName>
    <definedName name="asdasd" hidden="1">{"det (May)",#N/A,FALSE,"June";"sum (MAY YTD)",#N/A,FALSE,"June YTD"}</definedName>
    <definedName name="asdasdasddadadad" localSheetId="0" hidden="1">{"det (May)",#N/A,FALSE,"June";"sum (MAY YTD)",#N/A,FALSE,"June YTD"}</definedName>
    <definedName name="asdasdasddadadad" localSheetId="1" hidden="1">{"det (May)",#N/A,FALSE,"June";"sum (MAY YTD)",#N/A,FALSE,"June YTD"}</definedName>
    <definedName name="asdasdasddadadad" hidden="1">{"det (May)",#N/A,FALSE,"June";"sum (MAY YTD)",#N/A,FALSE,"June YTD"}</definedName>
    <definedName name="asdasd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FD" hidden="1">{#N/A,#N/A,FALSE,"TMCOMP96";#N/A,#N/A,FALSE,"MAT96";#N/A,#N/A,FALSE,"FANDA96";#N/A,#N/A,FALSE,"INTRAN96";#N/A,#N/A,FALSE,"NAA9697";#N/A,#N/A,FALSE,"ECWEBB";#N/A,#N/A,FALSE,"MFT96";#N/A,#N/A,FALSE,"CTrecon"}</definedName>
    <definedName name="asdf" localSheetId="0" hidden="1">{#N/A,#N/A,FALSE,"model"}</definedName>
    <definedName name="asdf" localSheetId="1" hidden="1">{#N/A,#N/A,FALSE,"model"}</definedName>
    <definedName name="asdf" hidden="1">{#N/A,#N/A,FALSE,"model"}</definedName>
    <definedName name="asdf_1" localSheetId="0" hidden="1">{"by departments",#N/A,TRUE,"FORECAST";"cap_headcount",#N/A,TRUE,"FORECAST";"summary",#N/A,TRUE,"FORECAST"}</definedName>
    <definedName name="asdf_1" localSheetId="1" hidden="1">{"by departments",#N/A,TRUE,"FORECAST";"cap_headcount",#N/A,TRUE,"FORECAST";"summary",#N/A,TRUE,"FORECAST"}</definedName>
    <definedName name="asdf_1" hidden="1">{"by departments",#N/A,TRUE,"FORECAST";"cap_headcount",#N/A,TRUE,"FORECAST";"summary",#N/A,TRUE,"FORECAST"}</definedName>
    <definedName name="asdf_2" localSheetId="0" hidden="1">{"by departments",#N/A,TRUE,"FORECAST";"cap_headcount",#N/A,TRUE,"FORECAST";"summary",#N/A,TRUE,"FORECAST"}</definedName>
    <definedName name="asdf_2" localSheetId="1" hidden="1">{"by departments",#N/A,TRUE,"FORECAST";"cap_headcount",#N/A,TRUE,"FORECAST";"summary",#N/A,TRUE,"FORECAST"}</definedName>
    <definedName name="asdf_2" hidden="1">{"by departments",#N/A,TRUE,"FORECAST";"cap_headcount",#N/A,TRUE,"FORECAST";"summary",#N/A,TRUE,"FORECAST"}</definedName>
    <definedName name="asdf_3" localSheetId="0" hidden="1">{"by departments",#N/A,TRUE,"FORECAST";"cap_headcount",#N/A,TRUE,"FORECAST";"summary",#N/A,TRUE,"FORECAST"}</definedName>
    <definedName name="asdf_3" localSheetId="1" hidden="1">{"by departments",#N/A,TRUE,"FORECAST";"cap_headcount",#N/A,TRUE,"FORECAST";"summary",#N/A,TRUE,"FORECAST"}</definedName>
    <definedName name="asdf_3" hidden="1">{"by departments",#N/A,TRUE,"FORECAST";"cap_headcount",#N/A,TRUE,"FORECAST";"summary",#N/A,TRUE,"FORECAST"}</definedName>
    <definedName name="asdf_4" localSheetId="0" hidden="1">{"by departments",#N/A,TRUE,"FORECAST";"cap_headcount",#N/A,TRUE,"FORECAST";"summary",#N/A,TRUE,"FORECAST"}</definedName>
    <definedName name="asdf_4" localSheetId="1" hidden="1">{"by departments",#N/A,TRUE,"FORECAST";"cap_headcount",#N/A,TRUE,"FORECAST";"summary",#N/A,TRUE,"FORECAST"}</definedName>
    <definedName name="asdf_4" hidden="1">{"by departments",#N/A,TRUE,"FORECAST";"cap_headcount",#N/A,TRUE,"FORECAST";"summary",#N/A,TRUE,"FORECAST"}</definedName>
    <definedName name="asdf2" hidden="1">{#N/A,#N/A,FALSE,"Calc";#N/A,#N/A,FALSE,"Sensitivity";#N/A,#N/A,FALSE,"LT Earn.Dil.";#N/A,#N/A,FALSE,"Dil. AVP"}</definedName>
    <definedName name="asdfa"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2" hidden="1">{#N/A,#N/A,FALSE,"Calc";#N/A,#N/A,FALSE,"Sensitivity";#N/A,#N/A,FALSE,"LT Earn.Dil.";#N/A,#N/A,FALSE,"Dil. AVP"}</definedName>
    <definedName name="asdfacawe" hidden="1">{"comps",#N/A,FALSE,"HANDPACK";"footnotes",#N/A,FALSE,"HANDPACK"}</definedName>
    <definedName name="asdfagsdfg" hidden="1">{"consolidated",#N/A,FALSE,"Sheet1";"cms",#N/A,FALSE,"Sheet1";"fse",#N/A,FALSE,"Sheet1"}</definedName>
    <definedName name="asdf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df" localSheetId="0" hidden="1">{#N/A,#N/A,TRUE,"TOC";#N/A,#N/A,TRUE,"Assum";#N/A,#N/A,TRUE,"Op-BS";#N/A,#N/A,TRUE,"IS";#N/A,#N/A,TRUE,"BSCF";#N/A,#N/A,TRUE,"Ratios";#N/A,#N/A,TRUE,"Sens";#N/A,#N/A,TRUE,"Holmes_IS";#N/A,#N/A,TRUE,"Holmes_BSCF";#N/A,#N/A,TRUE,"Holmes_Rat";#N/A,#N/A,TRUE,"Hound_IS";#N/A,#N/A,TRUE,"Hound_BSCF";#N/A,#N/A,TRUE,"Hound_Rat";#N/A,#N/A,TRUE,"Hound_DCF1"}</definedName>
    <definedName name="asdfasdf" localSheetId="1" hidden="1">{#N/A,#N/A,TRUE,"TOC";#N/A,#N/A,TRUE,"Assum";#N/A,#N/A,TRUE,"Op-BS";#N/A,#N/A,TRUE,"IS";#N/A,#N/A,TRUE,"BSCF";#N/A,#N/A,TRUE,"Ratios";#N/A,#N/A,TRUE,"Sens";#N/A,#N/A,TRUE,"Holmes_IS";#N/A,#N/A,TRUE,"Holmes_BSCF";#N/A,#N/A,TRUE,"Holmes_Rat";#N/A,#N/A,TRUE,"Hound_IS";#N/A,#N/A,TRUE,"Hound_BSCF";#N/A,#N/A,TRUE,"Hound_Rat";#N/A,#N/A,TRUE,"Hound_DCF1"}</definedName>
    <definedName name="asdfasdf" hidden="1">{#N/A,#N/A,TRUE,"TOC";#N/A,#N/A,TRUE,"Assum";#N/A,#N/A,TRUE,"Op-BS";#N/A,#N/A,TRUE,"IS";#N/A,#N/A,TRUE,"BSCF";#N/A,#N/A,TRUE,"Ratios";#N/A,#N/A,TRUE,"Sens";#N/A,#N/A,TRUE,"Holmes_IS";#N/A,#N/A,TRUE,"Holmes_BSCF";#N/A,#N/A,TRUE,"Holmes_Rat";#N/A,#N/A,TRUE,"Hound_IS";#N/A,#N/A,TRUE,"Hound_BSCF";#N/A,#N/A,TRUE,"Hound_Rat";#N/A,#N/A,TRUE,"Hound_DCF1"}</definedName>
    <definedName name="asdfasdfasdf" localSheetId="0" hidden="1">{"SUMMARY",#N/A,TRUE,"SUMMARY";"compare",#N/A,TRUE,"Vs. Bus Plan";"ratios",#N/A,TRUE,"Ratios";"REVENUE",#N/A,TRUE,"Revenue";"expenses",#N/A,TRUE,"1996 budget";"payroll",#N/A,TRUE,"Payroll"}</definedName>
    <definedName name="asdfasdfasdf" localSheetId="1"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asdfasdf_1" localSheetId="0" hidden="1">{"SUMMARY",#N/A,TRUE,"SUMMARY";"compare",#N/A,TRUE,"Vs. Bus Plan";"ratios",#N/A,TRUE,"Ratios";"REVENUE",#N/A,TRUE,"Revenue";"expenses",#N/A,TRUE,"1996 budget";"payroll",#N/A,TRUE,"Payroll"}</definedName>
    <definedName name="asdfasdfasdf_1" localSheetId="1" hidden="1">{"SUMMARY",#N/A,TRUE,"SUMMARY";"compare",#N/A,TRUE,"Vs. Bus Plan";"ratios",#N/A,TRUE,"Ratios";"REVENUE",#N/A,TRUE,"Revenue";"expenses",#N/A,TRUE,"1996 budget";"payroll",#N/A,TRUE,"Payroll"}</definedName>
    <definedName name="asdfasdfasdf_1" hidden="1">{"SUMMARY",#N/A,TRUE,"SUMMARY";"compare",#N/A,TRUE,"Vs. Bus Plan";"ratios",#N/A,TRUE,"Ratios";"REVENUE",#N/A,TRUE,"Revenue";"expenses",#N/A,TRUE,"1996 budget";"payroll",#N/A,TRUE,"Payroll"}</definedName>
    <definedName name="asdfasdfasdf_2" localSheetId="0" hidden="1">{"SUMMARY",#N/A,TRUE,"SUMMARY";"compare",#N/A,TRUE,"Vs. Bus Plan";"ratios",#N/A,TRUE,"Ratios";"REVENUE",#N/A,TRUE,"Revenue";"expenses",#N/A,TRUE,"1996 budget";"payroll",#N/A,TRUE,"Payroll"}</definedName>
    <definedName name="asdfasdfasdf_2" localSheetId="1" hidden="1">{"SUMMARY",#N/A,TRUE,"SUMMARY";"compare",#N/A,TRUE,"Vs. Bus Plan";"ratios",#N/A,TRUE,"Ratios";"REVENUE",#N/A,TRUE,"Revenue";"expenses",#N/A,TRUE,"1996 budget";"payroll",#N/A,TRUE,"Payroll"}</definedName>
    <definedName name="asdfasdfasdf_2" hidden="1">{"SUMMARY",#N/A,TRUE,"SUMMARY";"compare",#N/A,TRUE,"Vs. Bus Plan";"ratios",#N/A,TRUE,"Ratios";"REVENUE",#N/A,TRUE,"Revenue";"expenses",#N/A,TRUE,"1996 budget";"payroll",#N/A,TRUE,"Payroll"}</definedName>
    <definedName name="asdfasdfasdf_3" localSheetId="0" hidden="1">{"SUMMARY",#N/A,TRUE,"SUMMARY";"compare",#N/A,TRUE,"Vs. Bus Plan";"ratios",#N/A,TRUE,"Ratios";"REVENUE",#N/A,TRUE,"Revenue";"expenses",#N/A,TRUE,"1996 budget";"payroll",#N/A,TRUE,"Payroll"}</definedName>
    <definedName name="asdfasdfasdf_3" localSheetId="1" hidden="1">{"SUMMARY",#N/A,TRUE,"SUMMARY";"compare",#N/A,TRUE,"Vs. Bus Plan";"ratios",#N/A,TRUE,"Ratios";"REVENUE",#N/A,TRUE,"Revenue";"expenses",#N/A,TRUE,"1996 budget";"payroll",#N/A,TRUE,"Payroll"}</definedName>
    <definedName name="asdfasdfasdf_3" hidden="1">{"SUMMARY",#N/A,TRUE,"SUMMARY";"compare",#N/A,TRUE,"Vs. Bus Plan";"ratios",#N/A,TRUE,"Ratios";"REVENUE",#N/A,TRUE,"Revenue";"expenses",#N/A,TRUE,"1996 budget";"payroll",#N/A,TRUE,"Payroll"}</definedName>
    <definedName name="asdfasdfasdf_4" localSheetId="0" hidden="1">{"SUMMARY",#N/A,TRUE,"SUMMARY";"compare",#N/A,TRUE,"Vs. Bus Plan";"ratios",#N/A,TRUE,"Ratios";"REVENUE",#N/A,TRUE,"Revenue";"expenses",#N/A,TRUE,"1996 budget";"payroll",#N/A,TRUE,"Payroll"}</definedName>
    <definedName name="asdfasdfasdf_4" localSheetId="1" hidden="1">{"SUMMARY",#N/A,TRUE,"SUMMARY";"compare",#N/A,TRUE,"Vs. Bus Plan";"ratios",#N/A,TRUE,"Ratios";"REVENUE",#N/A,TRUE,"Revenue";"expenses",#N/A,TRUE,"1996 budget";"payroll",#N/A,TRUE,"Payroll"}</definedName>
    <definedName name="asdfasdfasdf_4" hidden="1">{"SUMMARY",#N/A,TRUE,"SUMMARY";"compare",#N/A,TRUE,"Vs. Bus Plan";"ratios",#N/A,TRUE,"Ratios";"REVENUE",#N/A,TRUE,"Revenue";"expenses",#N/A,TRUE,"1996 budget";"payroll",#N/A,TRUE,"Payroll"}</definedName>
    <definedName name="asdfasdfsad" hidden="1">{#N/A,#N/A,FALSE,"output";#N/A,#N/A,FALSE,"contrib";#N/A,#N/A,FALSE,"profile";#N/A,#N/A,FALSE,"comps"}</definedName>
    <definedName name="asdfasdfsdf"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wef"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asdfawer" hidden="1">{#N/A,#N/A,TRUE,"Thomas Case";#N/A,#N/A,TRUE,"Corporate Overhead";#N/A,#N/A,TRUE,"Arizona";#N/A,#N/A,TRUE,"Cal";#N/A,#N/A,TRUE,"Illinois";#N/A,#N/A,TRUE,"Indiana";#N/A,#N/A,TRUE,"Ohio";#N/A,#N/A,TRUE,"Pennsylvania";#N/A,#N/A,TRUE,"Growth";#N/A,#N/A,TRUE,"Anthem";#N/A,#N/A,TRUE,"Pipeline"}</definedName>
    <definedName name="asdfedddd" localSheetId="0" hidden="1">{#N/A,#N/A,FALSE,"DBK";#N/A,#N/A,FALSE,"102-1";#N/A,#N/A,FALSE,"102-2";#N/A,#N/A,FALSE,"102-447";#N/A,#N/A,FALSE,"441-60"}</definedName>
    <definedName name="asdfedddd" localSheetId="1" hidden="1">{#N/A,#N/A,FALSE,"DBK";#N/A,#N/A,FALSE,"102-1";#N/A,#N/A,FALSE,"102-2";#N/A,#N/A,FALSE,"102-447";#N/A,#N/A,FALSE,"441-60"}</definedName>
    <definedName name="asdfedddd" hidden="1">{#N/A,#N/A,FALSE,"DBK";#N/A,#N/A,FALSE,"102-1";#N/A,#N/A,FALSE,"102-2";#N/A,#N/A,FALSE,"102-447";#N/A,#N/A,FALSE,"441-60"}</definedName>
    <definedName name="asdfg" localSheetId="0" hidden="1">{#N/A,#N/A,TRUE,"Historicals";#N/A,#N/A,TRUE,"Charts";#N/A,#N/A,TRUE,"Forecasts"}</definedName>
    <definedName name="asdfg" localSheetId="1" hidden="1">{#N/A,#N/A,TRUE,"Historicals";#N/A,#N/A,TRUE,"Charts";#N/A,#N/A,TRUE,"Forecasts"}</definedName>
    <definedName name="asdfg" hidden="1">{#N/A,#N/A,TRUE,"Historicals";#N/A,#N/A,TRUE,"Charts";#N/A,#N/A,TRUE,"Forecasts"}</definedName>
    <definedName name="ASDFGHJKK" localSheetId="0" hidden="1">{"Fiesta Facer Page",#N/A,FALSE,"Q_C_S";"Fiesta Main Page",#N/A,FALSE,"V_L";"Fiesta 95BP Struct",#N/A,FALSE,"StructBP";"Fiesta Post 95BP Struct",#N/A,FALSE,"AdjStructBP"}</definedName>
    <definedName name="ASDFGHJKK" localSheetId="1" hidden="1">{"Fiesta Facer Page",#N/A,FALSE,"Q_C_S";"Fiesta Main Page",#N/A,FALSE,"V_L";"Fiesta 95BP Struct",#N/A,FALSE,"StructBP";"Fiesta Post 95BP Struct",#N/A,FALSE,"AdjStructBP"}</definedName>
    <definedName name="ASDFGHJKK" hidden="1">{"Fiesta Facer Page",#N/A,FALSE,"Q_C_S";"Fiesta Main Page",#N/A,FALSE,"V_L";"Fiesta 95BP Struct",#N/A,FALSE,"StructBP";"Fiesta Post 95BP Struct",#N/A,FALSE,"AdjStructBP"}</definedName>
    <definedName name="asdfkasdf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reghrsgd" localSheetId="0" hidden="1">{#N/A,#N/A,TRUE,"Historicals";#N/A,#N/A,TRUE,"Charts";#N/A,#N/A,TRUE,"Forecasts"}</definedName>
    <definedName name="asdfreghrsgd" localSheetId="1" hidden="1">{#N/A,#N/A,TRUE,"Historicals";#N/A,#N/A,TRUE,"Charts";#N/A,#N/A,TRUE,"Forecasts"}</definedName>
    <definedName name="asdfreghrsgd" hidden="1">{#N/A,#N/A,TRUE,"Historicals";#N/A,#N/A,TRUE,"Charts";#N/A,#N/A,TRUE,"Forecasts"}</definedName>
    <definedName name="asdfsadf" hidden="1">#REF!</definedName>
    <definedName name="asdfsdafgh" localSheetId="0" hidden="1">{"SUMMARY",#N/A,TRUE,"SUMMARY";"compare",#N/A,TRUE,"Vs. Bus Plan";"ratios",#N/A,TRUE,"Ratios";"REVENUE",#N/A,TRUE,"Revenue";"expenses",#N/A,TRUE,"1996 budget";"payroll",#N/A,TRUE,"Payroll"}</definedName>
    <definedName name="asdfsdafgh" localSheetId="1" hidden="1">{"SUMMARY",#N/A,TRUE,"SUMMARY";"compare",#N/A,TRUE,"Vs. Bus Plan";"ratios",#N/A,TRUE,"Ratios";"REVENUE",#N/A,TRUE,"Revenue";"expenses",#N/A,TRUE,"1996 budget";"payroll",#N/A,TRUE,"Payroll"}</definedName>
    <definedName name="asdfsdafgh" hidden="1">{"SUMMARY",#N/A,TRUE,"SUMMARY";"compare",#N/A,TRUE,"Vs. Bus Plan";"ratios",#N/A,TRUE,"Ratios";"REVENUE",#N/A,TRUE,"Revenue";"expenses",#N/A,TRUE,"1996 budget";"payroll",#N/A,TRUE,"Payroll"}</definedName>
    <definedName name="asdfsdafgh_1" localSheetId="0" hidden="1">{"SUMMARY",#N/A,TRUE,"SUMMARY";"compare",#N/A,TRUE,"Vs. Bus Plan";"ratios",#N/A,TRUE,"Ratios";"REVENUE",#N/A,TRUE,"Revenue";"expenses",#N/A,TRUE,"1996 budget";"payroll",#N/A,TRUE,"Payroll"}</definedName>
    <definedName name="asdfsdafgh_1" localSheetId="1" hidden="1">{"SUMMARY",#N/A,TRUE,"SUMMARY";"compare",#N/A,TRUE,"Vs. Bus Plan";"ratios",#N/A,TRUE,"Ratios";"REVENUE",#N/A,TRUE,"Revenue";"expenses",#N/A,TRUE,"1996 budget";"payroll",#N/A,TRUE,"Payroll"}</definedName>
    <definedName name="asdfsdafgh_1" hidden="1">{"SUMMARY",#N/A,TRUE,"SUMMARY";"compare",#N/A,TRUE,"Vs. Bus Plan";"ratios",#N/A,TRUE,"Ratios";"REVENUE",#N/A,TRUE,"Revenue";"expenses",#N/A,TRUE,"1996 budget";"payroll",#N/A,TRUE,"Payroll"}</definedName>
    <definedName name="asdfsdafgh_2" localSheetId="0" hidden="1">{"SUMMARY",#N/A,TRUE,"SUMMARY";"compare",#N/A,TRUE,"Vs. Bus Plan";"ratios",#N/A,TRUE,"Ratios";"REVENUE",#N/A,TRUE,"Revenue";"expenses",#N/A,TRUE,"1996 budget";"payroll",#N/A,TRUE,"Payroll"}</definedName>
    <definedName name="asdfsdafgh_2" localSheetId="1" hidden="1">{"SUMMARY",#N/A,TRUE,"SUMMARY";"compare",#N/A,TRUE,"Vs. Bus Plan";"ratios",#N/A,TRUE,"Ratios";"REVENUE",#N/A,TRUE,"Revenue";"expenses",#N/A,TRUE,"1996 budget";"payroll",#N/A,TRUE,"Payroll"}</definedName>
    <definedName name="asdfsdafgh_2" hidden="1">{"SUMMARY",#N/A,TRUE,"SUMMARY";"compare",#N/A,TRUE,"Vs. Bus Plan";"ratios",#N/A,TRUE,"Ratios";"REVENUE",#N/A,TRUE,"Revenue";"expenses",#N/A,TRUE,"1996 budget";"payroll",#N/A,TRUE,"Payroll"}</definedName>
    <definedName name="asdfsdafgh_3" localSheetId="0" hidden="1">{"SUMMARY",#N/A,TRUE,"SUMMARY";"compare",#N/A,TRUE,"Vs. Bus Plan";"ratios",#N/A,TRUE,"Ratios";"REVENUE",#N/A,TRUE,"Revenue";"expenses",#N/A,TRUE,"1996 budget";"payroll",#N/A,TRUE,"Payroll"}</definedName>
    <definedName name="asdfsdafgh_3" localSheetId="1" hidden="1">{"SUMMARY",#N/A,TRUE,"SUMMARY";"compare",#N/A,TRUE,"Vs. Bus Plan";"ratios",#N/A,TRUE,"Ratios";"REVENUE",#N/A,TRUE,"Revenue";"expenses",#N/A,TRUE,"1996 budget";"payroll",#N/A,TRUE,"Payroll"}</definedName>
    <definedName name="asdfsdafgh_3" hidden="1">{"SUMMARY",#N/A,TRUE,"SUMMARY";"compare",#N/A,TRUE,"Vs. Bus Plan";"ratios",#N/A,TRUE,"Ratios";"REVENUE",#N/A,TRUE,"Revenue";"expenses",#N/A,TRUE,"1996 budget";"payroll",#N/A,TRUE,"Payroll"}</definedName>
    <definedName name="asdfsdafgh_4" localSheetId="0" hidden="1">{"SUMMARY",#N/A,TRUE,"SUMMARY";"compare",#N/A,TRUE,"Vs. Bus Plan";"ratios",#N/A,TRUE,"Ratios";"REVENUE",#N/A,TRUE,"Revenue";"expenses",#N/A,TRUE,"1996 budget";"payroll",#N/A,TRUE,"Payroll"}</definedName>
    <definedName name="asdfsdafgh_4" localSheetId="1" hidden="1">{"SUMMARY",#N/A,TRUE,"SUMMARY";"compare",#N/A,TRUE,"Vs. Bus Plan";"ratios",#N/A,TRUE,"Ratios";"REVENUE",#N/A,TRUE,"Revenue";"expenses",#N/A,TRUE,"1996 budget";"payroll",#N/A,TRUE,"Payroll"}</definedName>
    <definedName name="asdfsdafgh_4" hidden="1">{"SUMMARY",#N/A,TRUE,"SUMMARY";"compare",#N/A,TRUE,"Vs. Bus Plan";"ratios",#N/A,TRUE,"Ratios";"REVENUE",#N/A,TRUE,"Revenue";"expenses",#N/A,TRUE,"1996 budget";"payroll",#N/A,TRUE,"Payroll"}</definedName>
    <definedName name="asdfsdafxcv" localSheetId="0" hidden="1">{"SUMMARY",#N/A,TRUE,"SUMMARY";"compare",#N/A,TRUE,"Vs. Bus Plan";"ratios",#N/A,TRUE,"Ratios";"REVENUE",#N/A,TRUE,"Revenue";"expenses",#N/A,TRUE,"1996 budget";"payroll",#N/A,TRUE,"Payroll"}</definedName>
    <definedName name="asdfsdafxcv" localSheetId="1" hidden="1">{"SUMMARY",#N/A,TRUE,"SUMMARY";"compare",#N/A,TRUE,"Vs. Bus Plan";"ratios",#N/A,TRUE,"Ratios";"REVENUE",#N/A,TRUE,"Revenue";"expenses",#N/A,TRUE,"1996 budget";"payroll",#N/A,TRUE,"Payroll"}</definedName>
    <definedName name="asdfsdafxcv" hidden="1">{"SUMMARY",#N/A,TRUE,"SUMMARY";"compare",#N/A,TRUE,"Vs. Bus Plan";"ratios",#N/A,TRUE,"Ratios";"REVENUE",#N/A,TRUE,"Revenue";"expenses",#N/A,TRUE,"1996 budget";"payroll",#N/A,TRUE,"Payroll"}</definedName>
    <definedName name="asdfsdafxcv_1" localSheetId="0" hidden="1">{"SUMMARY",#N/A,TRUE,"SUMMARY";"compare",#N/A,TRUE,"Vs. Bus Plan";"ratios",#N/A,TRUE,"Ratios";"REVENUE",#N/A,TRUE,"Revenue";"expenses",#N/A,TRUE,"1996 budget";"payroll",#N/A,TRUE,"Payroll"}</definedName>
    <definedName name="asdfsdafxcv_1" localSheetId="1" hidden="1">{"SUMMARY",#N/A,TRUE,"SUMMARY";"compare",#N/A,TRUE,"Vs. Bus Plan";"ratios",#N/A,TRUE,"Ratios";"REVENUE",#N/A,TRUE,"Revenue";"expenses",#N/A,TRUE,"1996 budget";"payroll",#N/A,TRUE,"Payroll"}</definedName>
    <definedName name="asdfsdafxcv_1" hidden="1">{"SUMMARY",#N/A,TRUE,"SUMMARY";"compare",#N/A,TRUE,"Vs. Bus Plan";"ratios",#N/A,TRUE,"Ratios";"REVENUE",#N/A,TRUE,"Revenue";"expenses",#N/A,TRUE,"1996 budget";"payroll",#N/A,TRUE,"Payroll"}</definedName>
    <definedName name="asdfsdafxcv_2" localSheetId="0" hidden="1">{"SUMMARY",#N/A,TRUE,"SUMMARY";"compare",#N/A,TRUE,"Vs. Bus Plan";"ratios",#N/A,TRUE,"Ratios";"REVENUE",#N/A,TRUE,"Revenue";"expenses",#N/A,TRUE,"1996 budget";"payroll",#N/A,TRUE,"Payroll"}</definedName>
    <definedName name="asdfsdafxcv_2" localSheetId="1" hidden="1">{"SUMMARY",#N/A,TRUE,"SUMMARY";"compare",#N/A,TRUE,"Vs. Bus Plan";"ratios",#N/A,TRUE,"Ratios";"REVENUE",#N/A,TRUE,"Revenue";"expenses",#N/A,TRUE,"1996 budget";"payroll",#N/A,TRUE,"Payroll"}</definedName>
    <definedName name="asdfsdafxcv_2" hidden="1">{"SUMMARY",#N/A,TRUE,"SUMMARY";"compare",#N/A,TRUE,"Vs. Bus Plan";"ratios",#N/A,TRUE,"Ratios";"REVENUE",#N/A,TRUE,"Revenue";"expenses",#N/A,TRUE,"1996 budget";"payroll",#N/A,TRUE,"Payroll"}</definedName>
    <definedName name="asdfsdafxcv_3" localSheetId="0" hidden="1">{"SUMMARY",#N/A,TRUE,"SUMMARY";"compare",#N/A,TRUE,"Vs. Bus Plan";"ratios",#N/A,TRUE,"Ratios";"REVENUE",#N/A,TRUE,"Revenue";"expenses",#N/A,TRUE,"1996 budget";"payroll",#N/A,TRUE,"Payroll"}</definedName>
    <definedName name="asdfsdafxcv_3" localSheetId="1" hidden="1">{"SUMMARY",#N/A,TRUE,"SUMMARY";"compare",#N/A,TRUE,"Vs. Bus Plan";"ratios",#N/A,TRUE,"Ratios";"REVENUE",#N/A,TRUE,"Revenue";"expenses",#N/A,TRUE,"1996 budget";"payroll",#N/A,TRUE,"Payroll"}</definedName>
    <definedName name="asdfsdafxcv_3" hidden="1">{"SUMMARY",#N/A,TRUE,"SUMMARY";"compare",#N/A,TRUE,"Vs. Bus Plan";"ratios",#N/A,TRUE,"Ratios";"REVENUE",#N/A,TRUE,"Revenue";"expenses",#N/A,TRUE,"1996 budget";"payroll",#N/A,TRUE,"Payroll"}</definedName>
    <definedName name="asdfsdafxcv_4" localSheetId="0" hidden="1">{"SUMMARY",#N/A,TRUE,"SUMMARY";"compare",#N/A,TRUE,"Vs. Bus Plan";"ratios",#N/A,TRUE,"Ratios";"REVENUE",#N/A,TRUE,"Revenue";"expenses",#N/A,TRUE,"1996 budget";"payroll",#N/A,TRUE,"Payroll"}</definedName>
    <definedName name="asdfsdafxcv_4" localSheetId="1" hidden="1">{"SUMMARY",#N/A,TRUE,"SUMMARY";"compare",#N/A,TRUE,"Vs. Bus Plan";"ratios",#N/A,TRUE,"Ratios";"REVENUE",#N/A,TRUE,"Revenue";"expenses",#N/A,TRUE,"1996 budget";"payroll",#N/A,TRUE,"Payroll"}</definedName>
    <definedName name="asdfsdafxcv_4" hidden="1">{"SUMMARY",#N/A,TRUE,"SUMMARY";"compare",#N/A,TRUE,"Vs. Bus Plan";"ratios",#N/A,TRUE,"Ratios";"REVENUE",#N/A,TRUE,"Revenue";"expenses",#N/A,TRUE,"1996 budget";"payroll",#N/A,TRUE,"Payroll"}</definedName>
    <definedName name="asdfsdlsd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we" localSheetId="0" hidden="1">{#N/A,#N/A,TRUE,"Historicals";#N/A,#N/A,TRUE,"Charts";#N/A,#N/A,TRUE,"Forecasts"}</definedName>
    <definedName name="asdfwe" localSheetId="1" hidden="1">{#N/A,#N/A,TRUE,"Historicals";#N/A,#N/A,TRUE,"Charts";#N/A,#N/A,TRUE,"Forecasts"}</definedName>
    <definedName name="asdfwe" hidden="1">{#N/A,#N/A,TRUE,"Historicals";#N/A,#N/A,TRUE,"Charts";#N/A,#N/A,TRUE,"Forecasts"}</definedName>
    <definedName name="asdgaserqwe" hidden="1">{"comps2",#N/A,FALSE,"AERO";"footnotes",#N/A,FALSE,"AERO"}</definedName>
    <definedName name="ASDGE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XC" hidden="1">#REF!</definedName>
    <definedName name="asfafq" hidden="1">#REF!</definedName>
    <definedName name="asfasdfas" hidden="1">{#N/A,#N/A,TRUE,"Pro Forma";#N/A,#N/A,TRUE,"PF_Bal";#N/A,#N/A,TRUE,"PF_INC";#N/A,#N/A,TRUE,"CBE";#N/A,#N/A,TRUE,"SWK"}</definedName>
    <definedName name="asfawfzxcv" hidden="1">{"up stand alones",#N/A,FALSE,"Acquiror"}</definedName>
    <definedName name="ASFD" hidden="1">{#N/A,#N/A,FALSE,"TMCOMP96";#N/A,#N/A,FALSE,"MAT96";#N/A,#N/A,FALSE,"FANDA96";#N/A,#N/A,FALSE,"INTRAN96";#N/A,#N/A,FALSE,"NAA9697";#N/A,#N/A,FALSE,"ECWEBB";#N/A,#N/A,FALSE,"MFT96";#N/A,#N/A,FALSE,"CTrecon"}</definedName>
    <definedName name="asghx" localSheetId="0" hidden="1">{"DCF","UPSIDE CASE",FALSE,"Sheet1";"DCF","BASE CASE",FALSE,"Sheet1";"DCF","DOWNSIDE CASE",FALSE,"Sheet1"}</definedName>
    <definedName name="asghx" localSheetId="1" hidden="1">{"DCF","UPSIDE CASE",FALSE,"Sheet1";"DCF","BASE CASE",FALSE,"Sheet1";"DCF","DOWNSIDE CASE",FALSE,"Sheet1"}</definedName>
    <definedName name="asghx" hidden="1">{"DCF","UPSIDE CASE",FALSE,"Sheet1";"DCF","BASE CASE",FALSE,"Sheet1";"DCF","DOWNSIDE CASE",FALSE,"Sheet1"}</definedName>
    <definedName name="askaskeo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ñl" localSheetId="0" hidden="1">{#N/A,#N/A,FALSE,"RGD$";#N/A,#N/A,FALSE,"BG$";#N/A,#N/A,FALSE,"FC$"}</definedName>
    <definedName name="asñl" localSheetId="1" hidden="1">{#N/A,#N/A,FALSE,"RGD$";#N/A,#N/A,FALSE,"BG$";#N/A,#N/A,FALSE,"FC$"}</definedName>
    <definedName name="asñl" hidden="1">{#N/A,#N/A,FALSE,"RGD$";#N/A,#N/A,FALSE,"BG$";#N/A,#N/A,FALSE,"FC$"}</definedName>
    <definedName name="asqw" localSheetId="0" hidden="1">{#N/A,#N/A,FALSE,"TradeSumm";#N/A,#N/A,FALSE,"StatsSumm"}</definedName>
    <definedName name="asqw" localSheetId="1" hidden="1">{#N/A,#N/A,FALSE,"TradeSumm";#N/A,#N/A,FALSE,"StatsSumm"}</definedName>
    <definedName name="asqw" hidden="1">{#N/A,#N/A,FALSE,"TradeSumm";#N/A,#N/A,FALSE,"StatsSumm"}</definedName>
    <definedName name="ass" localSheetId="0" hidden="1">{#N/A,#N/A,TRUE,"TOC";#N/A,#N/A,TRUE,"Assum";#N/A,#N/A,TRUE,"Op-BS";#N/A,#N/A,TRUE,"IS";#N/A,#N/A,TRUE,"BSCF";#N/A,#N/A,TRUE,"Ratios";#N/A,#N/A,TRUE,"Sens";#N/A,#N/A,TRUE,"Holmes_IS";#N/A,#N/A,TRUE,"Holmes_BSCF";#N/A,#N/A,TRUE,"Holmes_Rat";#N/A,#N/A,TRUE,"Hound_IS";#N/A,#N/A,TRUE,"Hound_BSCF";#N/A,#N/A,TRUE,"Hound_Rat";#N/A,#N/A,TRUE,"Hound_DCF1"}</definedName>
    <definedName name="ass" localSheetId="1" hidden="1">{#N/A,#N/A,TRUE,"TOC";#N/A,#N/A,TRUE,"Assum";#N/A,#N/A,TRUE,"Op-BS";#N/A,#N/A,TRUE,"IS";#N/A,#N/A,TRUE,"BSCF";#N/A,#N/A,TRUE,"Ratios";#N/A,#N/A,TRUE,"Sens";#N/A,#N/A,TRUE,"Holmes_IS";#N/A,#N/A,TRUE,"Holmes_BSCF";#N/A,#N/A,TRUE,"Holmes_Rat";#N/A,#N/A,TRUE,"Hound_IS";#N/A,#N/A,TRUE,"Hound_BSCF";#N/A,#N/A,TRUE,"Hound_Rat";#N/A,#N/A,TRUE,"Hound_DCF1"}</definedName>
    <definedName name="ass" hidden="1">{#N/A,#N/A,TRUE,"TOC";#N/A,#N/A,TRUE,"Assum";#N/A,#N/A,TRUE,"Op-BS";#N/A,#N/A,TRUE,"IS";#N/A,#N/A,TRUE,"BSCF";#N/A,#N/A,TRUE,"Ratios";#N/A,#N/A,TRUE,"Sens";#N/A,#N/A,TRUE,"Holmes_IS";#N/A,#N/A,TRUE,"Holmes_BSCF";#N/A,#N/A,TRUE,"Holmes_Rat";#N/A,#N/A,TRUE,"Hound_IS";#N/A,#N/A,TRUE,"Hound_BSCF";#N/A,#N/A,TRUE,"Hound_Rat";#N/A,#N/A,TRUE,"Hound_DCF1"}</definedName>
    <definedName name="Ass_2"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ore" localSheetId="0" hidden="1">{#N/A,#N/A,TRUE,"Cover sheet";#N/A,#N/A,TRUE,"DCF analysis";#N/A,#N/A,TRUE,"WACC calculation"}</definedName>
    <definedName name="Assore" localSheetId="1" hidden="1">{#N/A,#N/A,TRUE,"Cover sheet";#N/A,#N/A,TRUE,"DCF analysis";#N/A,#N/A,TRUE,"WACC calculation"}</definedName>
    <definedName name="Assore" hidden="1">{#N/A,#N/A,TRUE,"Cover sheet";#N/A,#N/A,TRUE,"DCF analysis";#N/A,#N/A,TRUE,"WACC calculation"}</definedName>
    <definedName name="as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xssx" localSheetId="0" hidden="1">{#N/A,#N/A,FALSE,"main";#N/A,#N/A,FALSE,"Pooling";#N/A,#N/A,FALSE,"Purchase"}</definedName>
    <definedName name="asxssx" localSheetId="1" hidden="1">{#N/A,#N/A,FALSE,"main";#N/A,#N/A,FALSE,"Pooling";#N/A,#N/A,FALSE,"Purchase"}</definedName>
    <definedName name="asxssx" hidden="1">{#N/A,#N/A,FALSE,"main";#N/A,#N/A,FALSE,"Pooling";#N/A,#N/A,FALSE,"Purchase"}</definedName>
    <definedName name="AT_TALK">#REF!</definedName>
    <definedName name="ATSeXToEUR" localSheetId="5" hidden="1">1/EUReXToATS</definedName>
    <definedName name="ATSeXToEUR" localSheetId="3" hidden="1">1/EUReXToATS</definedName>
    <definedName name="ATSeXToEUR" localSheetId="6" hidden="1">1/EUReXToATS</definedName>
    <definedName name="ATSeXToEUR" localSheetId="11" hidden="1">1/EUReXToATS</definedName>
    <definedName name="ATSeXToEUR" localSheetId="8" hidden="1">1/EUReXToATS</definedName>
    <definedName name="ATSeXToEUR" localSheetId="0" hidden="1">1/EUReXToATS</definedName>
    <definedName name="ATSeXToEUR" localSheetId="1" hidden="1">1/EUReXToATS</definedName>
    <definedName name="ATSeXToEUR" localSheetId="14" hidden="1">1/EUReXToATS</definedName>
    <definedName name="ATSeXToEUR" localSheetId="9" hidden="1">1/EUReXToATS</definedName>
    <definedName name="ATSeXToEUR" localSheetId="15" hidden="1">1/EUReXToATS</definedName>
    <definedName name="ATSeXToEUR" localSheetId="10" hidden="1">1/EUReXToATS</definedName>
    <definedName name="ATSeXToEUR" hidden="1">1/EUReXToATS</definedName>
    <definedName name="att" localSheetId="0"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ttr">'[2]Attention notes!'!$G$11</definedName>
    <definedName name="atualjunho" localSheetId="0" hidden="1">{#N/A,#N/A,FALSE,"Count";#N/A,#N/A,FALSE,"Cash-Flow";#N/A,#N/A,FALSE,"Assumptions";#N/A,#N/A,FALSE,"Right"}</definedName>
    <definedName name="atualjunho" localSheetId="1" hidden="1">{#N/A,#N/A,FALSE,"Count";#N/A,#N/A,FALSE,"Cash-Flow";#N/A,#N/A,FALSE,"Assumptions";#N/A,#N/A,FALSE,"Right"}</definedName>
    <definedName name="atualjunho" hidden="1">{#N/A,#N/A,FALSE,"Count";#N/A,#N/A,FALSE,"Cash-Flow";#N/A,#N/A,FALSE,"Assumptions";#N/A,#N/A,FALSE,"Right"}</definedName>
    <definedName name="Auditor" hidden="1">OFFSET(#REF!,9,0,COUNTA(#REF!)-COUNTA(#REF!),1)</definedName>
    <definedName name="auswertung" localSheetId="0" hidden="1">{#N/A,#N/A,FALSE,"model"}</definedName>
    <definedName name="auswertung" localSheetId="1" hidden="1">{#N/A,#N/A,FALSE,"model"}</definedName>
    <definedName name="auswertung" hidden="1">{#N/A,#N/A,FALSE,"model"}</definedName>
    <definedName name="auswertung1" localSheetId="0" hidden="1">{#N/A,#N/A,FALSE,"model"}</definedName>
    <definedName name="auswertung1" localSheetId="1" hidden="1">{#N/A,#N/A,FALSE,"model"}</definedName>
    <definedName name="auswertung1" hidden="1">{#N/A,#N/A,FALSE,"model"}</definedName>
    <definedName name="AV" hidden="1">{#N/A,#N/A,FALSE,"Assumps";#N/A,#N/A,FALSE,"Data";#N/A,#N/A,FALSE,"Data (2)";#N/A,#N/A,FALSE,"AcqyrP&amp;L";#N/A,#N/A,FALSE,"Acq+1P&amp;L";#N/A,#N/A,FALSE,"Acq+2P&amp;L";#N/A,#N/A,FALSE,"Cashflow";#N/A,#N/A,FALSE,"BalSheet";#N/A,#N/A,FALSE,"Bidder";#N/A,#N/A,FALSE,"Target";#N/A,#N/A,FALSE,"Tgtann";#N/A,#N/A,FALSE,"Topt";#N/A,#N/A,FALSE,"Disp";#N/A,#N/A,FALSE,"Dann";#N/A,#N/A,FALSE,"Syns"}</definedName>
    <definedName name="avaaaaav" hidden="1">#REF!</definedName>
    <definedName name="avdd" hidden="1">{#N/A,#N/A,FALSE,"Calc";#N/A,#N/A,FALSE,"Sensitivity";#N/A,#N/A,FALSE,"LT Earn.Dil.";#N/A,#N/A,FALSE,"Dil. AVP"}</definedName>
    <definedName name="awearwer" localSheetId="0" hidden="1">{#N/A,#N/A,FALSE,"Title Page";#N/A,#N/A,FALSE,"Conclusions";#N/A,#N/A,FALSE,"Assum.";#N/A,#N/A,FALSE,"Sun  DCF-WC-Dep";#N/A,#N/A,FALSE,"MarketValue";#N/A,#N/A,FALSE,"BalSheet";#N/A,#N/A,FALSE,"WACC";#N/A,#N/A,FALSE,"PC+ Info.";#N/A,#N/A,FALSE,"PC+Info_2"}</definedName>
    <definedName name="awearwer" localSheetId="1" hidden="1">{#N/A,#N/A,FALSE,"Title Page";#N/A,#N/A,FALSE,"Conclusions";#N/A,#N/A,FALSE,"Assum.";#N/A,#N/A,FALSE,"Sun  DCF-WC-Dep";#N/A,#N/A,FALSE,"MarketValue";#N/A,#N/A,FALSE,"BalSheet";#N/A,#N/A,FALSE,"WACC";#N/A,#N/A,FALSE,"PC+ Info.";#N/A,#N/A,FALSE,"PC+Info_2"}</definedName>
    <definedName name="awearwer" hidden="1">{#N/A,#N/A,FALSE,"Title Page";#N/A,#N/A,FALSE,"Conclusions";#N/A,#N/A,FALSE,"Assum.";#N/A,#N/A,FALSE,"Sun  DCF-WC-Dep";#N/A,#N/A,FALSE,"MarketValue";#N/A,#N/A,FALSE,"BalSheet";#N/A,#N/A,FALSE,"WACC";#N/A,#N/A,FALSE,"PC+ Info.";#N/A,#N/A,FALSE,"PC+Info_2"}</definedName>
    <definedName name="awearwer_1" localSheetId="0" hidden="1">{#N/A,#N/A,FALSE,"Title Page";#N/A,#N/A,FALSE,"Conclusions";#N/A,#N/A,FALSE,"Assum.";#N/A,#N/A,FALSE,"Sun  DCF-WC-Dep";#N/A,#N/A,FALSE,"MarketValue";#N/A,#N/A,FALSE,"BalSheet";#N/A,#N/A,FALSE,"WACC";#N/A,#N/A,FALSE,"PC+ Info.";#N/A,#N/A,FALSE,"PC+Info_2"}</definedName>
    <definedName name="awearwer_1" localSheetId="1" hidden="1">{#N/A,#N/A,FALSE,"Title Page";#N/A,#N/A,FALSE,"Conclusions";#N/A,#N/A,FALSE,"Assum.";#N/A,#N/A,FALSE,"Sun  DCF-WC-Dep";#N/A,#N/A,FALSE,"MarketValue";#N/A,#N/A,FALSE,"BalSheet";#N/A,#N/A,FALSE,"WACC";#N/A,#N/A,FALSE,"PC+ Info.";#N/A,#N/A,FALSE,"PC+Info_2"}</definedName>
    <definedName name="awearwer_1" hidden="1">{#N/A,#N/A,FALSE,"Title Page";#N/A,#N/A,FALSE,"Conclusions";#N/A,#N/A,FALSE,"Assum.";#N/A,#N/A,FALSE,"Sun  DCF-WC-Dep";#N/A,#N/A,FALSE,"MarketValue";#N/A,#N/A,FALSE,"BalSheet";#N/A,#N/A,FALSE,"WACC";#N/A,#N/A,FALSE,"PC+ Info.";#N/A,#N/A,FALSE,"PC+Info_2"}</definedName>
    <definedName name="awearwer_2" localSheetId="0" hidden="1">{#N/A,#N/A,FALSE,"Title Page";#N/A,#N/A,FALSE,"Conclusions";#N/A,#N/A,FALSE,"Assum.";#N/A,#N/A,FALSE,"Sun  DCF-WC-Dep";#N/A,#N/A,FALSE,"MarketValue";#N/A,#N/A,FALSE,"BalSheet";#N/A,#N/A,FALSE,"WACC";#N/A,#N/A,FALSE,"PC+ Info.";#N/A,#N/A,FALSE,"PC+Info_2"}</definedName>
    <definedName name="awearwer_2" localSheetId="1" hidden="1">{#N/A,#N/A,FALSE,"Title Page";#N/A,#N/A,FALSE,"Conclusions";#N/A,#N/A,FALSE,"Assum.";#N/A,#N/A,FALSE,"Sun  DCF-WC-Dep";#N/A,#N/A,FALSE,"MarketValue";#N/A,#N/A,FALSE,"BalSheet";#N/A,#N/A,FALSE,"WACC";#N/A,#N/A,FALSE,"PC+ Info.";#N/A,#N/A,FALSE,"PC+Info_2"}</definedName>
    <definedName name="awearwer_2" hidden="1">{#N/A,#N/A,FALSE,"Title Page";#N/A,#N/A,FALSE,"Conclusions";#N/A,#N/A,FALSE,"Assum.";#N/A,#N/A,FALSE,"Sun  DCF-WC-Dep";#N/A,#N/A,FALSE,"MarketValue";#N/A,#N/A,FALSE,"BalSheet";#N/A,#N/A,FALSE,"WACC";#N/A,#N/A,FALSE,"PC+ Info.";#N/A,#N/A,FALSE,"PC+Info_2"}</definedName>
    <definedName name="awearwer_3" localSheetId="0" hidden="1">{#N/A,#N/A,FALSE,"Title Page";#N/A,#N/A,FALSE,"Conclusions";#N/A,#N/A,FALSE,"Assum.";#N/A,#N/A,FALSE,"Sun  DCF-WC-Dep";#N/A,#N/A,FALSE,"MarketValue";#N/A,#N/A,FALSE,"BalSheet";#N/A,#N/A,FALSE,"WACC";#N/A,#N/A,FALSE,"PC+ Info.";#N/A,#N/A,FALSE,"PC+Info_2"}</definedName>
    <definedName name="awearwer_3" localSheetId="1" hidden="1">{#N/A,#N/A,FALSE,"Title Page";#N/A,#N/A,FALSE,"Conclusions";#N/A,#N/A,FALSE,"Assum.";#N/A,#N/A,FALSE,"Sun  DCF-WC-Dep";#N/A,#N/A,FALSE,"MarketValue";#N/A,#N/A,FALSE,"BalSheet";#N/A,#N/A,FALSE,"WACC";#N/A,#N/A,FALSE,"PC+ Info.";#N/A,#N/A,FALSE,"PC+Info_2"}</definedName>
    <definedName name="awearwer_3" hidden="1">{#N/A,#N/A,FALSE,"Title Page";#N/A,#N/A,FALSE,"Conclusions";#N/A,#N/A,FALSE,"Assum.";#N/A,#N/A,FALSE,"Sun  DCF-WC-Dep";#N/A,#N/A,FALSE,"MarketValue";#N/A,#N/A,FALSE,"BalSheet";#N/A,#N/A,FALSE,"WACC";#N/A,#N/A,FALSE,"PC+ Info.";#N/A,#N/A,FALSE,"PC+Info_2"}</definedName>
    <definedName name="awearwer_4" localSheetId="0" hidden="1">{#N/A,#N/A,FALSE,"Title Page";#N/A,#N/A,FALSE,"Conclusions";#N/A,#N/A,FALSE,"Assum.";#N/A,#N/A,FALSE,"Sun  DCF-WC-Dep";#N/A,#N/A,FALSE,"MarketValue";#N/A,#N/A,FALSE,"BalSheet";#N/A,#N/A,FALSE,"WACC";#N/A,#N/A,FALSE,"PC+ Info.";#N/A,#N/A,FALSE,"PC+Info_2"}</definedName>
    <definedName name="awearwer_4" localSheetId="1" hidden="1">{#N/A,#N/A,FALSE,"Title Page";#N/A,#N/A,FALSE,"Conclusions";#N/A,#N/A,FALSE,"Assum.";#N/A,#N/A,FALSE,"Sun  DCF-WC-Dep";#N/A,#N/A,FALSE,"MarketValue";#N/A,#N/A,FALSE,"BalSheet";#N/A,#N/A,FALSE,"WACC";#N/A,#N/A,FALSE,"PC+ Info.";#N/A,#N/A,FALSE,"PC+Info_2"}</definedName>
    <definedName name="awearwer_4" hidden="1">{#N/A,#N/A,FALSE,"Title Page";#N/A,#N/A,FALSE,"Conclusions";#N/A,#N/A,FALSE,"Assum.";#N/A,#N/A,FALSE,"Sun  DCF-WC-Dep";#N/A,#N/A,FALSE,"MarketValue";#N/A,#N/A,FALSE,"BalSheet";#N/A,#N/A,FALSE,"WACC";#N/A,#N/A,FALSE,"PC+ Info.";#N/A,#N/A,FALSE,"PC+Info_2"}</definedName>
    <definedName name="aw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ysen" hidden="1">#REF!,#REF!,#REF!,#REF!,#REF!</definedName>
    <definedName name="az" hidden="1">#REF!</definedName>
    <definedName name="b" hidden="1">42160.5328703704</definedName>
    <definedName name="ba" localSheetId="0" hidden="1">{"IS",#N/A,FALSE,"IS";"RPTIS",#N/A,FALSE,"RPTIS";"STATS",#N/A,FALSE,"STATS";"CELL",#N/A,FALSE,"CELL";"BS",#N/A,FALSE,"BS"}</definedName>
    <definedName name="ba" localSheetId="1" hidden="1">{"IS",#N/A,FALSE,"IS";"RPTIS",#N/A,FALSE,"RPTIS";"STATS",#N/A,FALSE,"STATS";"CELL",#N/A,FALSE,"CELL";"BS",#N/A,FALSE,"BS"}</definedName>
    <definedName name="ba" hidden="1">{"IS",#N/A,FALSE,"IS";"RPTIS",#N/A,FALSE,"RPTIS";"STATS",#N/A,FALSE,"STATS";"CELL",#N/A,FALSE,"CELL";"BS",#N/A,FALSE,"BS"}</definedName>
    <definedName name="Bad_debt" hidden="1">OFFSET(#REF!,9,0,COUNTA(#REF!)-COUNTA(#REF!),1)</definedName>
    <definedName name="bad_dept" hidden="1">OFFSET(#REF!,9,0,COUNTA(#REF!)-COUNTA(#REF!),1)</definedName>
    <definedName name="BalType" hidden="1">TRUE</definedName>
    <definedName name="baseEUR">#REF!</definedName>
    <definedName name="baseGBP">#REF!</definedName>
    <definedName name="baseLOC">#REF!</definedName>
    <definedName name="baseUSD">#REF!</definedName>
    <definedName name="Basis_WUG" localSheetId="0" hidden="1">{#N/A,#N/A,FALSE,"model"}</definedName>
    <definedName name="Basis_WUG" localSheetId="1" hidden="1">{#N/A,#N/A,FALSE,"model"}</definedName>
    <definedName name="Basis_WUG" hidden="1">{#N/A,#N/A,FALSE,"model"}</definedName>
    <definedName name="basis_wug1" localSheetId="0" hidden="1">{#N/A,#N/A,FALSE,"model"}</definedName>
    <definedName name="basis_wug1" localSheetId="1" hidden="1">{#N/A,#N/A,FALSE,"model"}</definedName>
    <definedName name="basis_wug1" hidden="1">{#N/A,#N/A,FALSE,"model"}</definedName>
    <definedName name="bb" localSheetId="0" hidden="1">{"CONSEJO",#N/A,FALSE,"Dist p0";"CONSEJO",#N/A,FALSE,"Ficha CODICE"}</definedName>
    <definedName name="bb" localSheetId="1" hidden="1">{"CONSEJO",#N/A,FALSE,"Dist p0";"CONSEJO",#N/A,FALSE,"Ficha CODICE"}</definedName>
    <definedName name="bb" hidden="1">{"CONSEJO",#N/A,FALSE,"Dist p0";"CONSEJO",#N/A,FALSE,"Ficha CODICE"}</definedName>
    <definedName name="bb_M0JBRDVGQTM4NjNGNEYxRj" localSheetId="0" hidden="1">#REF!</definedName>
    <definedName name="bb_M0JBRDVGQTM4NjNGNEYxRj" localSheetId="1" hidden="1">#REF!</definedName>
    <definedName name="bb_M0JBRDVGQTM4NjNGNEYxRj" hidden="1">#REF!</definedName>
    <definedName name="bb_M0NGQTk2RUM3REU4NEU2Nk" localSheetId="0" hidden="1">#REF!</definedName>
    <definedName name="bb_M0NGQTk2RUM3REU4NEU2Nk" localSheetId="1" hidden="1">#REF!</definedName>
    <definedName name="bb_M0NGQTk2RUM3REU4NEU2Nk" hidden="1">#REF!</definedName>
    <definedName name="bb_M0Q5MEM4REZFOTY3NDFBMD" localSheetId="0" hidden="1">#REF!</definedName>
    <definedName name="bb_M0Q5MEM4REZFOTY3NDFBMD" localSheetId="1" hidden="1">#REF!</definedName>
    <definedName name="bb_M0Q5MEM4REZFOTY3NDFBMD" hidden="1">#REF!</definedName>
    <definedName name="bb_M0RBNkVCMEY3MDM2NDI0M0" localSheetId="0" hidden="1">#REF!</definedName>
    <definedName name="bb_M0RBNkVCMEY3MDM2NDI0M0" localSheetId="1" hidden="1">#REF!</definedName>
    <definedName name="bb_M0RBNkVCMEY3MDM2NDI0M0" hidden="1">#REF!</definedName>
    <definedName name="bb_M0RCMzVFN0ExMDVFNDk4Rj" localSheetId="0" hidden="1">#REF!</definedName>
    <definedName name="bb_M0RCMzVFN0ExMDVFNDk4Rj" localSheetId="1" hidden="1">#REF!</definedName>
    <definedName name="bb_M0RCMzVFN0ExMDVFNDk4Rj" hidden="1">#REF!</definedName>
    <definedName name="bb_M0RFRTU4MjgzMzI3NDMwMD" localSheetId="0" hidden="1">#REF!</definedName>
    <definedName name="bb_M0RFRTU4MjgzMzI3NDMwMD" localSheetId="1" hidden="1">#REF!</definedName>
    <definedName name="bb_M0RFRTU4MjgzMzI3NDMwMD" hidden="1">#REF!</definedName>
    <definedName name="bb_M0VDNDE1QzZENUJCNDgyNk" localSheetId="0" hidden="1">#REF!</definedName>
    <definedName name="bb_M0VDNDE1QzZENUJCNDgyNk" localSheetId="1" hidden="1">#REF!</definedName>
    <definedName name="bb_M0VDNDE1QzZENUJCNDgyNk" hidden="1">#REF!</definedName>
    <definedName name="bb_M0Y0Nzc2NzEwNTA4NENDMU" localSheetId="0" hidden="1">#REF!</definedName>
    <definedName name="bb_M0Y0Nzc2NzEwNTA4NENDMU" localSheetId="1" hidden="1">#REF!</definedName>
    <definedName name="bb_M0Y0Nzc2NzEwNTA4NENDMU" hidden="1">#REF!</definedName>
    <definedName name="bb_M0Y2OTUzM0MzQkMxNDI5MT" localSheetId="0" hidden="1">#REF!</definedName>
    <definedName name="bb_M0Y2OTUzM0MzQkMxNDI5MT" localSheetId="1" hidden="1">#REF!</definedName>
    <definedName name="bb_M0Y2OTUzM0MzQkMxNDI5MT" hidden="1">#REF!</definedName>
    <definedName name="bb_MDAyQ0MzN0E0OEJENDAwRU" localSheetId="0" hidden="1">#REF!</definedName>
    <definedName name="bb_MDAyQ0MzN0E0OEJENDAwRU" localSheetId="1" hidden="1">#REF!</definedName>
    <definedName name="bb_MDAyQ0MzN0E0OEJENDAwRU" hidden="1">#REF!</definedName>
    <definedName name="bb_MDBBMzAxREYwRjEzNDdFQz" localSheetId="0" hidden="1">#REF!</definedName>
    <definedName name="bb_MDBBMzAxREYwRjEzNDdFQz" localSheetId="1" hidden="1">#REF!</definedName>
    <definedName name="bb_MDBBMzAxREYwRjEzNDdFQz" hidden="1">#REF!</definedName>
    <definedName name="bb_MDdGMTMyMTAwRThENDY3MU" localSheetId="0" hidden="1">#REF!</definedName>
    <definedName name="bb_MDdGMTMyMTAwRThENDY3MU" localSheetId="1" hidden="1">#REF!</definedName>
    <definedName name="bb_MDdGMTMyMTAwRThENDY3MU" hidden="1">#REF!</definedName>
    <definedName name="bb_MDEyQjk0M0M2N0VENDBDNT" localSheetId="0" hidden="1">#REF!</definedName>
    <definedName name="bb_MDEyQjk0M0M2N0VENDBDNT" localSheetId="1" hidden="1">#REF!</definedName>
    <definedName name="bb_MDEyQjk0M0M2N0VENDBDNT" hidden="1">#REF!</definedName>
    <definedName name="bb_MDEzNEUxRDI4MUU1NEZCQj" localSheetId="0" hidden="1">#REF!</definedName>
    <definedName name="bb_MDEzNEUxRDI4MUU1NEZCQj" localSheetId="1" hidden="1">#REF!</definedName>
    <definedName name="bb_MDEzNEUxRDI4MUU1NEZCQj" hidden="1">#REF!</definedName>
    <definedName name="bb_MDg2OTZDNjZDRjhCNDdGNU" localSheetId="0" hidden="1">#REF!</definedName>
    <definedName name="bb_MDg2OTZDNjZDRjhCNDdGNU" localSheetId="1" hidden="1">#REF!</definedName>
    <definedName name="bb_MDg2OTZDNjZDRjhCNDdGNU" hidden="1">#REF!</definedName>
    <definedName name="bb_MDgyMjkzOUVDNjY4NDc1NE" localSheetId="0" hidden="1">#REF!</definedName>
    <definedName name="bb_MDgyMjkzOUVDNjY4NDc1NE" localSheetId="1" hidden="1">#REF!</definedName>
    <definedName name="bb_MDgyMjkzOUVDNjY4NDc1NE" hidden="1">#REF!</definedName>
    <definedName name="bb_MDhBQTQ4RDc1REQ1NEVCM0" localSheetId="0" hidden="1">#REF!</definedName>
    <definedName name="bb_MDhBQTQ4RDc1REQ1NEVCM0" localSheetId="1" hidden="1">#REF!</definedName>
    <definedName name="bb_MDhBQTQ4RDc1REQ1NEVCM0" hidden="1">#REF!</definedName>
    <definedName name="bb_MDIzOTk0RDg5NTVCNDRGNj" localSheetId="0" hidden="1">#REF!</definedName>
    <definedName name="bb_MDIzOTk0RDg5NTVCNDRGNj" localSheetId="1" hidden="1">#REF!</definedName>
    <definedName name="bb_MDIzOTk0RDg5NTVCNDRGNj" hidden="1">#REF!</definedName>
    <definedName name="bb_MDlEMjc5ODg2Njk2NDU2RE" localSheetId="0" hidden="1">#REF!</definedName>
    <definedName name="bb_MDlEMjc5ODg2Njk2NDU2RE" localSheetId="1" hidden="1">#REF!</definedName>
    <definedName name="bb_MDlEMjc5ODg2Njk2NDU2RE" hidden="1">#REF!</definedName>
    <definedName name="bb_MDNDM0E0MzFEOTVENDZBQz" localSheetId="0" hidden="1">#REF!</definedName>
    <definedName name="bb_MDNDM0E0MzFEOTVENDZBQz" localSheetId="1" hidden="1">#REF!</definedName>
    <definedName name="bb_MDNDM0E0MzFEOTVENDZBQz" hidden="1">#REF!</definedName>
    <definedName name="bb_MDNEMUQ4MTFDNDFGNDc4M0" localSheetId="0" hidden="1">#REF!</definedName>
    <definedName name="bb_MDNEMUQ4MTFDNDFGNDc4M0" localSheetId="1" hidden="1">#REF!</definedName>
    <definedName name="bb_MDNEMUQ4MTFDNDFGNDc4M0" hidden="1">#REF!</definedName>
    <definedName name="bb_MDQ0QkMzRDdCRDI3NDREMT" localSheetId="0" hidden="1">#REF!</definedName>
    <definedName name="bb_MDQ0QkMzRDdCRDI3NDREMT" localSheetId="1" hidden="1">#REF!</definedName>
    <definedName name="bb_MDQ0QkMzRDdCRDI3NDREMT" hidden="1">#REF!</definedName>
    <definedName name="bb_MDY5QTMwN0Y0RkNGNEI2M0" localSheetId="0" hidden="1">#REF!</definedName>
    <definedName name="bb_MDY5QTMwN0Y0RkNGNEI2M0" localSheetId="1" hidden="1">#REF!</definedName>
    <definedName name="bb_MDY5QTMwN0Y0RkNGNEI2M0" hidden="1">#REF!</definedName>
    <definedName name="bb_MEE2M0Q4N0U1QkIxNDA4RD" localSheetId="0" hidden="1">#REF!</definedName>
    <definedName name="bb_MEE2M0Q4N0U1QkIxNDA4RD" localSheetId="1" hidden="1">#REF!</definedName>
    <definedName name="bb_MEE2M0Q4N0U1QkIxNDA4RD" hidden="1">#REF!</definedName>
    <definedName name="bb_MEFCNkNDNzBGNzcwNEY5M0" localSheetId="0" hidden="1">#REF!</definedName>
    <definedName name="bb_MEFCNkNDNzBGNzcwNEY5M0" localSheetId="1" hidden="1">#REF!</definedName>
    <definedName name="bb_MEFCNkNDNzBGNzcwNEY5M0" hidden="1">#REF!</definedName>
    <definedName name="bb_MEFFRkEyQUM5NTIwNEU0Mj" localSheetId="0" hidden="1">#REF!</definedName>
    <definedName name="bb_MEFFRkEyQUM5NTIwNEU0Mj" localSheetId="1" hidden="1">#REF!</definedName>
    <definedName name="bb_MEFFRkEyQUM5NTIwNEU0Mj" hidden="1">#REF!</definedName>
    <definedName name="bb_MEFGQjk3RERGMzhBNDRDM0" localSheetId="0" hidden="1">#REF!</definedName>
    <definedName name="bb_MEFGQjk3RERGMzhBNDRDM0" localSheetId="1" hidden="1">#REF!</definedName>
    <definedName name="bb_MEFGQjk3RERGMzhBNDRDM0" hidden="1">#REF!</definedName>
    <definedName name="bb_MEJENkI3OTMxNDkwNDQzQj" localSheetId="0" hidden="1">#REF!</definedName>
    <definedName name="bb_MEJENkI3OTMxNDkwNDQzQj" localSheetId="1" hidden="1">#REF!</definedName>
    <definedName name="bb_MEJENkI3OTMxNDkwNDQzQj" hidden="1">#REF!</definedName>
    <definedName name="bb_MEM0REQ2QzNCNzQ5NENGRD" localSheetId="0" hidden="1">#REF!</definedName>
    <definedName name="bb_MEM0REQ2QzNCNzQ5NENGRD" localSheetId="1" hidden="1">#REF!</definedName>
    <definedName name="bb_MEM0REQ2QzNCNzQ5NENGRD" hidden="1">#REF!</definedName>
    <definedName name="bb_MEQ4ODlDM0ZEQkZDNEFEMT" localSheetId="0" hidden="1">#REF!</definedName>
    <definedName name="bb_MEQ4ODlDM0ZEQkZDNEFEMT" localSheetId="1" hidden="1">#REF!</definedName>
    <definedName name="bb_MEQ4ODlDM0ZEQkZDNEFEMT" hidden="1">#REF!</definedName>
    <definedName name="bb_MEQ5OEQ4Qjk1OUE3NEJBME" localSheetId="0" hidden="1">#REF!</definedName>
    <definedName name="bb_MEQ5OEQ4Qjk1OUE3NEJBME" localSheetId="1" hidden="1">#REF!</definedName>
    <definedName name="bb_MEQ5OEQ4Qjk1OUE3NEJBME" hidden="1">#REF!</definedName>
    <definedName name="bb_MEUzRTQyMjlFODIzNDMxMj" localSheetId="0" hidden="1">#REF!</definedName>
    <definedName name="bb_MEUzRTQyMjlFODIzNDMxMj" localSheetId="1" hidden="1">#REF!</definedName>
    <definedName name="bb_MEUzRTQyMjlFODIzNDMxMj" hidden="1">#REF!</definedName>
    <definedName name="bb_MEVEN0JDNjhGMkY4NEVGMj" localSheetId="0" hidden="1">#REF!</definedName>
    <definedName name="bb_MEVEN0JDNjhGMkY4NEVGMj" localSheetId="1" hidden="1">#REF!</definedName>
    <definedName name="bb_MEVEN0JDNjhGMkY4NEVGMj" hidden="1">#REF!</definedName>
    <definedName name="bb_MEVFQUEwQjhEMTJENDZERU" localSheetId="0" hidden="1">#REF!</definedName>
    <definedName name="bb_MEVFQUEwQjhEMTJENDZERU" localSheetId="1" hidden="1">#REF!</definedName>
    <definedName name="bb_MEVFQUEwQjhEMTJENDZERU" hidden="1">#REF!</definedName>
    <definedName name="bb_MEY5NjA0NzkyNzY5NDA4Qz" localSheetId="0" hidden="1">#REF!</definedName>
    <definedName name="bb_MEY5NjA0NzkyNzY5NDA4Qz" localSheetId="1" hidden="1">#REF!</definedName>
    <definedName name="bb_MEY5NjA0NzkyNzY5NDA4Qz" hidden="1">#REF!</definedName>
    <definedName name="bb_MjAwQzY0QjhGQzJENDZCNE" localSheetId="0" hidden="1">#REF!</definedName>
    <definedName name="bb_MjAwQzY0QjhGQzJENDZCNE" localSheetId="1" hidden="1">#REF!</definedName>
    <definedName name="bb_MjAwQzY0QjhGQzJENDZCNE" hidden="1">#REF!</definedName>
    <definedName name="bb_MjBGM0VCNEZGNzUzNDQ4RT" localSheetId="0" hidden="1">#REF!</definedName>
    <definedName name="bb_MjBGM0VCNEZGNzUzNDQ4RT" localSheetId="1" hidden="1">#REF!</definedName>
    <definedName name="bb_MjBGM0VCNEZGNzUzNDQ4RT" hidden="1">#REF!</definedName>
    <definedName name="bb_Mjc2M0VCRDhENjNFNDdDMz" localSheetId="0" hidden="1">#REF!</definedName>
    <definedName name="bb_Mjc2M0VCRDhENjNFNDdDMz" localSheetId="1" hidden="1">#REF!</definedName>
    <definedName name="bb_Mjc2M0VCRDhENjNFNDdDMz" hidden="1">#REF!</definedName>
    <definedName name="bb_MjdFMkE4NzFCQzBBNDg3Mk" localSheetId="0" hidden="1">#REF!</definedName>
    <definedName name="bb_MjdFMkE4NzFCQzBBNDg3Mk" localSheetId="1" hidden="1">#REF!</definedName>
    <definedName name="bb_MjdFMkE4NzFCQzBBNDg3Mk" hidden="1">#REF!</definedName>
    <definedName name="bb_MjdGRjQxNzA2RTY1NDk1Q0" localSheetId="0" hidden="1">#REF!</definedName>
    <definedName name="bb_MjdGRjQxNzA2RTY1NDk1Q0" localSheetId="1" hidden="1">#REF!</definedName>
    <definedName name="bb_MjdGRjQxNzA2RTY1NDk1Q0" hidden="1">#REF!</definedName>
    <definedName name="bb_MjFFMUZDOTIxMDVENEFDMz" localSheetId="0" hidden="1">#REF!</definedName>
    <definedName name="bb_MjFFMUZDOTIxMDVENEFDMz" localSheetId="1" hidden="1">#REF!</definedName>
    <definedName name="bb_MjFFMUZDOTIxMDVENEFDMz" hidden="1">#REF!</definedName>
    <definedName name="bb_MjgzMTE1M0E4QjYwNDVCQj" localSheetId="0" hidden="1">#REF!</definedName>
    <definedName name="bb_MjgzMTE1M0E4QjYwNDVCQj" localSheetId="1" hidden="1">#REF!</definedName>
    <definedName name="bb_MjgzMTE1M0E4QjYwNDVCQj" hidden="1">#REF!</definedName>
    <definedName name="bb_MjhCNzdCQzFDRDM0NERGNk" localSheetId="0" hidden="1">#REF!</definedName>
    <definedName name="bb_MjhCNzdCQzFDRDM0NERGNk" localSheetId="1" hidden="1">#REF!</definedName>
    <definedName name="bb_MjhCNzdCQzFDRDM0NERGNk" hidden="1">#REF!</definedName>
    <definedName name="bb_MjlFM0VCMUFBRDU0NDE1NT" localSheetId="0" hidden="1">#REF!</definedName>
    <definedName name="bb_MjlFM0VCMUFBRDU0NDE1NT" localSheetId="1" hidden="1">#REF!</definedName>
    <definedName name="bb_MjlFM0VCMUFBRDU0NDE1NT" hidden="1">#REF!</definedName>
    <definedName name="bb_MjNBRDk1NUI0OUU1NDkyN0" localSheetId="0" hidden="1">#REF!</definedName>
    <definedName name="bb_MjNBRDk1NUI0OUU1NDkyN0" localSheetId="1" hidden="1">#REF!</definedName>
    <definedName name="bb_MjNBRDk1NUI0OUU1NDkyN0" hidden="1">#REF!</definedName>
    <definedName name="bb_MjRDMzc5MTk5RUUxNEI1Nk" localSheetId="0" hidden="1">#REF!</definedName>
    <definedName name="bb_MjRDMzc5MTk5RUUxNEI1Nk" localSheetId="1" hidden="1">#REF!</definedName>
    <definedName name="bb_MjRDMzc5MTk5RUUxNEI1Nk" hidden="1">#REF!</definedName>
    <definedName name="bb_MjU3QUU3NDE2QTI2NEUxME" localSheetId="0" hidden="1">#REF!</definedName>
    <definedName name="bb_MjU3QUU3NDE2QTI2NEUxME" localSheetId="1" hidden="1">#REF!</definedName>
    <definedName name="bb_MjU3QUU3NDE2QTI2NEUxME" hidden="1">#REF!</definedName>
    <definedName name="bb_MjVCODY5REE0OTNGNDkzNk" localSheetId="0" hidden="1">#REF!</definedName>
    <definedName name="bb_MjVCODY5REE0OTNGNDkzNk" localSheetId="1" hidden="1">#REF!</definedName>
    <definedName name="bb_MjVCODY5REE0OTNGNDkzNk" hidden="1">#REF!</definedName>
    <definedName name="bb_MjZCNERDMTUwRDdDNDY4Qk" localSheetId="0" hidden="1">#REF!</definedName>
    <definedName name="bb_MjZCNERDMTUwRDdDNDY4Qk" localSheetId="1" hidden="1">#REF!</definedName>
    <definedName name="bb_MjZCNERDMTUwRDdDNDY4Qk" hidden="1">#REF!</definedName>
    <definedName name="bb_MkEzMEExNDNFMjY1NEQ0Qj" localSheetId="0" hidden="1">#REF!</definedName>
    <definedName name="bb_MkEzMEExNDNFMjY1NEQ0Qj" localSheetId="1" hidden="1">#REF!</definedName>
    <definedName name="bb_MkEzMEExNDNFMjY1NEQ0Qj" hidden="1">#REF!</definedName>
    <definedName name="bb_MkI1QjhGQjQzRTVFNDc4Nk" localSheetId="0" hidden="1">#REF!</definedName>
    <definedName name="bb_MkI1QjhGQjQzRTVFNDc4Nk" localSheetId="1" hidden="1">#REF!</definedName>
    <definedName name="bb_MkI1QjhGQjQzRTVFNDc4Nk" hidden="1">#REF!</definedName>
    <definedName name="bb_MkIwNEFBRTA1QjhFNDAyNk" localSheetId="0" hidden="1">#REF!</definedName>
    <definedName name="bb_MkIwNEFBRTA1QjhFNDAyNk" localSheetId="1" hidden="1">#REF!</definedName>
    <definedName name="bb_MkIwNEFBRTA1QjhFNDAyNk" hidden="1">#REF!</definedName>
    <definedName name="bb_MkJFNUE1MzFBNzJCNEY5Mk" localSheetId="0" hidden="1">#REF!</definedName>
    <definedName name="bb_MkJFNUE1MzFBNzJCNEY5Mk" localSheetId="1" hidden="1">#REF!</definedName>
    <definedName name="bb_MkJFNUE1MzFBNzJCNEY5Mk" hidden="1">#REF!</definedName>
    <definedName name="bb_MkJGMkJEODM2RDkwNDk3ME" localSheetId="0" hidden="1">#REF!</definedName>
    <definedName name="bb_MkJGMkJEODM2RDkwNDk3ME" localSheetId="1" hidden="1">#REF!</definedName>
    <definedName name="bb_MkJGMkJEODM2RDkwNDk3ME" hidden="1">#REF!</definedName>
    <definedName name="bb_MkQ2NTAzQUJDMUE0NDdBNE" localSheetId="0" hidden="1">#REF!</definedName>
    <definedName name="bb_MkQ2NTAzQUJDMUE0NDdBNE" localSheetId="1" hidden="1">#REF!</definedName>
    <definedName name="bb_MkQ2NTAzQUJDMUE0NDdBNE" hidden="1">#REF!</definedName>
    <definedName name="bb_MkVCOTA5OEU4NTM2NEJDQT" localSheetId="0" hidden="1">#REF!</definedName>
    <definedName name="bb_MkVCOTA5OEU4NTM2NEJDQT" localSheetId="1" hidden="1">#REF!</definedName>
    <definedName name="bb_MkVCOTA5OEU4NTM2NEJDQT" hidden="1">#REF!</definedName>
    <definedName name="bb_MkZBMDIzNDdBNzlBNEIyMz" localSheetId="0" hidden="1">#REF!</definedName>
    <definedName name="bb_MkZBMDIzNDdBNzlBNEIyMz" localSheetId="1" hidden="1">#REF!</definedName>
    <definedName name="bb_MkZBMDIzNDdBNzlBNEIyMz" hidden="1">#REF!</definedName>
    <definedName name="bb_MTAxQkI3NkEzMzJGNDE5Rj" localSheetId="0" hidden="1">#REF!</definedName>
    <definedName name="bb_MTAxQkI3NkEzMzJGNDE5Rj" localSheetId="1" hidden="1">#REF!</definedName>
    <definedName name="bb_MTAxQkI3NkEzMzJGNDE5Rj" hidden="1">#REF!</definedName>
    <definedName name="bb_MTBBMzJCMjRBQTM2NDE2ND" localSheetId="0" hidden="1">#REF!</definedName>
    <definedName name="bb_MTBBMzJCMjRBQTM2NDE2ND" localSheetId="1" hidden="1">#REF!</definedName>
    <definedName name="bb_MTBBMzJCMjRBQTM2NDE2ND" hidden="1">#REF!</definedName>
    <definedName name="bb_MTczMzMzNDhENEIwNDAyOU" localSheetId="0" hidden="1">#REF!</definedName>
    <definedName name="bb_MTczMzMzNDhENEIwNDAyOU" localSheetId="1" hidden="1">#REF!</definedName>
    <definedName name="bb_MTczMzMzNDhENEIwNDAyOU" hidden="1">#REF!</definedName>
    <definedName name="bb_MTdCMUQ0QTBGNzJGNEY2Mk" localSheetId="0" hidden="1">#REF!</definedName>
    <definedName name="bb_MTdCMUQ0QTBGNzJGNEY2Mk" localSheetId="1" hidden="1">#REF!</definedName>
    <definedName name="bb_MTdCMUQ0QTBGNzJGNEY2Mk" hidden="1">#REF!</definedName>
    <definedName name="bb_MTEyNzMyRjMzODU4NDI2NE" localSheetId="0" hidden="1">#REF!</definedName>
    <definedName name="bb_MTEyNzMyRjMzODU4NDI2NE" localSheetId="1" hidden="1">#REF!</definedName>
    <definedName name="bb_MTEyNzMyRjMzODU4NDI2NE" hidden="1">#REF!</definedName>
    <definedName name="bb_MTEyREQzMEY5NDRBNEI4Q0" localSheetId="0" hidden="1">#REF!</definedName>
    <definedName name="bb_MTEyREQzMEY5NDRBNEI4Q0" localSheetId="1" hidden="1">#REF!</definedName>
    <definedName name="bb_MTEyREQzMEY5NDRBNEI4Q0" hidden="1">#REF!</definedName>
    <definedName name="bb_MTg1NkU1OUUzOEUwNEVBQj" localSheetId="0" hidden="1">#REF!</definedName>
    <definedName name="bb_MTg1NkU1OUUzOEUwNEVBQj" localSheetId="1" hidden="1">#REF!</definedName>
    <definedName name="bb_MTg1NkU1OUUzOEUwNEVBQj" hidden="1">#REF!</definedName>
    <definedName name="bb_MThDM0QzRkQwMjhDNEY5ME" localSheetId="0" hidden="1">#REF!</definedName>
    <definedName name="bb_MThDM0QzRkQwMjhDNEY5ME" localSheetId="1" hidden="1">#REF!</definedName>
    <definedName name="bb_MThDM0QzRkQwMjhDNEY5ME" hidden="1">#REF!</definedName>
    <definedName name="bb_MTI0NDI1MDgxQjc1NDMxMj" localSheetId="0" hidden="1">#REF!</definedName>
    <definedName name="bb_MTI0NDI1MDgxQjc1NDMxMj" localSheetId="1" hidden="1">#REF!</definedName>
    <definedName name="bb_MTI0NDI1MDgxQjc1NDMxMj" hidden="1">#REF!</definedName>
    <definedName name="bb_MTJCMzNERDYxQ0MzNEUwME" localSheetId="0" hidden="1">#REF!</definedName>
    <definedName name="bb_MTJCMzNERDYxQ0MzNEUwME" localSheetId="1" hidden="1">#REF!</definedName>
    <definedName name="bb_MTJCMzNERDYxQ0MzNEUwME" hidden="1">#REF!</definedName>
    <definedName name="bb_MTk0Rjg1NjA5RDUxNEZGQz" localSheetId="0" hidden="1">#REF!</definedName>
    <definedName name="bb_MTk0Rjg1NjA5RDUxNEZGQz" localSheetId="1" hidden="1">#REF!</definedName>
    <definedName name="bb_MTk0Rjg1NjA5RDUxNEZGQz" hidden="1">#REF!</definedName>
    <definedName name="bb_MTkzNTlGRUZDRUUyNDE4Mz" localSheetId="0" hidden="1">#REF!</definedName>
    <definedName name="bb_MTkzNTlGRUZDRUUyNDE4Mz" localSheetId="1" hidden="1">#REF!</definedName>
    <definedName name="bb_MTkzNTlGRUZDRUUyNDE4Mz" hidden="1">#REF!</definedName>
    <definedName name="bb_MTkzNzE1QzRFMjdFNDdGNE" localSheetId="0" hidden="1">#REF!</definedName>
    <definedName name="bb_MTkzNzE1QzRFMjdFNDdGNE" localSheetId="1" hidden="1">#REF!</definedName>
    <definedName name="bb_MTkzNzE1QzRFMjdFNDdGNE" hidden="1">#REF!</definedName>
    <definedName name="bb_MTM2RUIyNzA3OUU2NDU3Nz" localSheetId="0" hidden="1">#REF!</definedName>
    <definedName name="bb_MTM2RUIyNzA3OUU2NDU3Nz" localSheetId="1" hidden="1">#REF!</definedName>
    <definedName name="bb_MTM2RUIyNzA3OUU2NDU3Nz" hidden="1">#REF!</definedName>
    <definedName name="bb_MTM4OTI5NkVBRkRFNERFOD" localSheetId="0" hidden="1">#REF!</definedName>
    <definedName name="bb_MTM4OTI5NkVBRkRFNERFOD" localSheetId="1" hidden="1">#REF!</definedName>
    <definedName name="bb_MTM4OTI5NkVBRkRFNERFOD" hidden="1">#REF!</definedName>
    <definedName name="bb_MTNCRDFBMTdDNzc3NDgyQT" localSheetId="0" hidden="1">#REF!</definedName>
    <definedName name="bb_MTNCRDFBMTdDNzc3NDgyQT" localSheetId="1" hidden="1">#REF!</definedName>
    <definedName name="bb_MTNCRDFBMTdDNzc3NDgyQT" hidden="1">#REF!</definedName>
    <definedName name="bb_MTNDRDQyNTY2MDYzNEEwNT" localSheetId="0" hidden="1">#REF!</definedName>
    <definedName name="bb_MTNDRDQyNTY2MDYzNEEwNT" localSheetId="1" hidden="1">#REF!</definedName>
    <definedName name="bb_MTNDRDQyNTY2MDYzNEEwNT" hidden="1">#REF!</definedName>
    <definedName name="bb_MTRDMUQ2ODM3MTM4NDZFMD" localSheetId="0" hidden="1">#REF!</definedName>
    <definedName name="bb_MTRDMUQ2ODM3MTM4NDZFMD" localSheetId="1" hidden="1">#REF!</definedName>
    <definedName name="bb_MTRDMUQ2ODM3MTM4NDZFMD" hidden="1">#REF!</definedName>
    <definedName name="bb_MTY0RTE0Mjg0MjIwNDRFRT" localSheetId="0" hidden="1">#REF!</definedName>
    <definedName name="bb_MTY0RTE0Mjg0MjIwNDRFRT" localSheetId="1" hidden="1">#REF!</definedName>
    <definedName name="bb_MTY0RTE0Mjg0MjIwNDRFRT" hidden="1">#REF!</definedName>
    <definedName name="bb_MTYyQ0M2RjAzRTdDNDJCQT" localSheetId="0" hidden="1">#REF!</definedName>
    <definedName name="bb_MTYyQ0M2RjAzRTdDNDJCQT" localSheetId="1" hidden="1">#REF!</definedName>
    <definedName name="bb_MTYyQ0M2RjAzRTdDNDJCQT" hidden="1">#REF!</definedName>
    <definedName name="bb_MUEwQ0E0REJCRDVBNEQ1Mk" localSheetId="0" hidden="1">#REF!</definedName>
    <definedName name="bb_MUEwQ0E0REJCRDVBNEQ1Mk" localSheetId="1" hidden="1">#REF!</definedName>
    <definedName name="bb_MUEwQ0E0REJCRDVBNEQ1Mk" hidden="1">#REF!</definedName>
    <definedName name="bb_MUIwMDY4NDVCM0U5NDMwQz" localSheetId="0" hidden="1">#REF!</definedName>
    <definedName name="bb_MUIwMDY4NDVCM0U5NDMwQz" localSheetId="1" hidden="1">#REF!</definedName>
    <definedName name="bb_MUIwMDY4NDVCM0U5NDMwQz" hidden="1">#REF!</definedName>
    <definedName name="bb_MUJBODA4QTc1MTRFNDcxMU" localSheetId="0" hidden="1">#REF!</definedName>
    <definedName name="bb_MUJBODA4QTc1MTRFNDcxMU" localSheetId="1" hidden="1">#REF!</definedName>
    <definedName name="bb_MUJBODA4QTc1MTRFNDcxMU" hidden="1">#REF!</definedName>
    <definedName name="bb_MUJCMDA1ODI1NjI4NDI5Nz" localSheetId="0" hidden="1">#REF!</definedName>
    <definedName name="bb_MUJCMDA1ODI1NjI4NDI5Nz" localSheetId="1" hidden="1">#REF!</definedName>
    <definedName name="bb_MUJCMDA1ODI1NjI4NDI5Nz" hidden="1">#REF!</definedName>
    <definedName name="bb_MUNCQkMwMjM3RUY0NDJBN0" localSheetId="0" hidden="1">#REF!</definedName>
    <definedName name="bb_MUNCQkMwMjM3RUY0NDJBN0" localSheetId="1" hidden="1">#REF!</definedName>
    <definedName name="bb_MUNCQkMwMjM3RUY0NDJBN0" hidden="1">#REF!</definedName>
    <definedName name="bb_MURBNzAxQkE2QjExNDc1RE" localSheetId="0" hidden="1">#REF!</definedName>
    <definedName name="bb_MURBNzAxQkE2QjExNDc1RE" localSheetId="1" hidden="1">#REF!</definedName>
    <definedName name="bb_MURBNzAxQkE2QjExNDc1RE" hidden="1">#REF!</definedName>
    <definedName name="bb_MURBQjJEQzM5QzM0NDc3OT" localSheetId="0" hidden="1">#REF!</definedName>
    <definedName name="bb_MURBQjJEQzM5QzM0NDc3OT" localSheetId="1" hidden="1">#REF!</definedName>
    <definedName name="bb_MURBQjJEQzM5QzM0NDc3OT" hidden="1">#REF!</definedName>
    <definedName name="bb_MUU2QTVCQTg4REMxNEUxNT" localSheetId="0" hidden="1">#REF!</definedName>
    <definedName name="bb_MUU2QTVCQTg4REMxNEUxNT" localSheetId="1" hidden="1">#REF!</definedName>
    <definedName name="bb_MUU2QTVCQTg4REMxNEUxNT" hidden="1">#REF!</definedName>
    <definedName name="bb_MUY1RDJBRkY5RUEyNDQzOT" localSheetId="0" hidden="1">#REF!</definedName>
    <definedName name="bb_MUY1RDJBRkY5RUEyNDQzOT" localSheetId="1" hidden="1">#REF!</definedName>
    <definedName name="bb_MUY1RDJBRkY5RUEyNDQzOT" hidden="1">#REF!</definedName>
    <definedName name="bb_MUZBNzAwNENERDFBNDAwQj" localSheetId="0" hidden="1">#REF!</definedName>
    <definedName name="bb_MUZBNzAwNENERDFBNDAwQj" localSheetId="1" hidden="1">#REF!</definedName>
    <definedName name="bb_MUZBNzAwNENERDFBNDAwQj" hidden="1">#REF!</definedName>
    <definedName name="bb_MzAwQzdCMDVENzQ0NDMyME" localSheetId="0" hidden="1">#REF!</definedName>
    <definedName name="bb_MzAwQzdCMDVENzQ0NDMyME" localSheetId="1" hidden="1">#REF!</definedName>
    <definedName name="bb_MzAwQzdCMDVENzQ0NDMyME" hidden="1">#REF!</definedName>
    <definedName name="bb_MzczMzE0RjAzNjdFNDFENE" localSheetId="0" hidden="1">#REF!</definedName>
    <definedName name="bb_MzczMzE0RjAzNjdFNDFENE" localSheetId="1" hidden="1">#REF!</definedName>
    <definedName name="bb_MzczMzE0RjAzNjdFNDFENE" hidden="1">#REF!</definedName>
    <definedName name="bb_MzFBRUM0MUI5RUJBNDBFOT" localSheetId="0" hidden="1">#REF!</definedName>
    <definedName name="bb_MzFBRUM0MUI5RUJBNDBFOT" localSheetId="1" hidden="1">#REF!</definedName>
    <definedName name="bb_MzFBRUM0MUI5RUJBNDBFOT" hidden="1">#REF!</definedName>
    <definedName name="bb_MzhCMEVGNUJBNUM3NEQwOT" localSheetId="0" hidden="1">#REF!</definedName>
    <definedName name="bb_MzhCMEVGNUJBNUM3NEQwOT" localSheetId="1" hidden="1">#REF!</definedName>
    <definedName name="bb_MzhCMEVGNUJBNUM3NEQwOT" hidden="1">#REF!</definedName>
    <definedName name="bb_Mzk1RThDREUzOUNCNEZDRD" localSheetId="0" hidden="1">#REF!</definedName>
    <definedName name="bb_Mzk1RThDREUzOUNCNEZDRD" localSheetId="1" hidden="1">#REF!</definedName>
    <definedName name="bb_Mzk1RThDREUzOUNCNEZDRD" hidden="1">#REF!</definedName>
    <definedName name="bb_MzQ5MTk0NjFBMkUyNDhEOU" localSheetId="0" hidden="1">#REF!</definedName>
    <definedName name="bb_MzQ5MTk0NjFBMkUyNDhEOU" localSheetId="1" hidden="1">#REF!</definedName>
    <definedName name="bb_MzQ5MTk0NjFBMkUyNDhEOU" hidden="1">#REF!</definedName>
    <definedName name="bb_MzQ5MUU0Qzg3Q0NCNDIxM0" localSheetId="0" hidden="1">#REF!</definedName>
    <definedName name="bb_MzQ5MUU0Qzg3Q0NCNDIxM0" localSheetId="1" hidden="1">#REF!</definedName>
    <definedName name="bb_MzQ5MUU0Qzg3Q0NCNDIxM0" hidden="1">#REF!</definedName>
    <definedName name="bb_MzU2NDFEQzQ2NjAzNDIxOE" localSheetId="0" hidden="1">#REF!</definedName>
    <definedName name="bb_MzU2NDFEQzQ2NjAzNDIxOE" localSheetId="1" hidden="1">#REF!</definedName>
    <definedName name="bb_MzU2NDFEQzQ2NjAzNDIxOE" hidden="1">#REF!</definedName>
    <definedName name="bb_MzUwMzdDOUNDQTAyNDgwNE" localSheetId="0" hidden="1">#REF!</definedName>
    <definedName name="bb_MzUwMzdDOUNDQTAyNDgwNE" localSheetId="1" hidden="1">#REF!</definedName>
    <definedName name="bb_MzUwMzdDOUNDQTAyNDgwNE" hidden="1">#REF!</definedName>
    <definedName name="bb_MzYzQ0EyNzUxMDc0NDZGMk" localSheetId="0" hidden="1">#REF!</definedName>
    <definedName name="bb_MzYzQ0EyNzUxMDc0NDZGMk" localSheetId="1" hidden="1">#REF!</definedName>
    <definedName name="bb_MzYzQ0EyNzUxMDc0NDZGMk" hidden="1">#REF!</definedName>
    <definedName name="bb_MzYzQjNFREZDOEQzNDMwME" localSheetId="0" hidden="1">#REF!</definedName>
    <definedName name="bb_MzYzQjNFREZDOEQzNDMwME" localSheetId="1" hidden="1">#REF!</definedName>
    <definedName name="bb_MzYzQjNFREZDOEQzNDMwME" hidden="1">#REF!</definedName>
    <definedName name="bb_N0EzODUwMzlFREM0NDFCRD" localSheetId="0" hidden="1">#REF!</definedName>
    <definedName name="bb_N0EzODUwMzlFREM0NDFCRD" localSheetId="1" hidden="1">#REF!</definedName>
    <definedName name="bb_N0EzODUwMzlFREM0NDFCRD" hidden="1">#REF!</definedName>
    <definedName name="bb_N0FERUIzMkMxQjI4NEY4Qj" localSheetId="0" hidden="1">#REF!</definedName>
    <definedName name="bb_N0FERUIzMkMxQjI4NEY4Qj" localSheetId="1" hidden="1">#REF!</definedName>
    <definedName name="bb_N0FERUIzMkMxQjI4NEY4Qj" hidden="1">#REF!</definedName>
    <definedName name="bb_N0JBMEI3OUYxRTY3NEI5OE" localSheetId="0" hidden="1">#REF!</definedName>
    <definedName name="bb_N0JBMEI3OUYxRTY3NEI5OE" localSheetId="1" hidden="1">#REF!</definedName>
    <definedName name="bb_N0JBMEI3OUYxRTY3NEI5OE" hidden="1">#REF!</definedName>
    <definedName name="bb_N0M1NTZFRENBNjhGNEE2Qk" localSheetId="0" hidden="1">#REF!</definedName>
    <definedName name="bb_N0M1NTZFRENBNjhGNEE2Qk" localSheetId="1" hidden="1">#REF!</definedName>
    <definedName name="bb_N0M1NTZFRENBNjhGNEE2Qk" hidden="1">#REF!</definedName>
    <definedName name="bb_N0Q4MzAyODVCRUJCNDkwOD" localSheetId="0" hidden="1">#REF!</definedName>
    <definedName name="bb_N0Q4MzAyODVCRUJCNDkwOD" localSheetId="1" hidden="1">#REF!</definedName>
    <definedName name="bb_N0Q4MzAyODVCRUJCNDkwOD" hidden="1">#REF!</definedName>
    <definedName name="bb_N0RBRTlDODAwQ0NBNEYwNj" localSheetId="0" hidden="1">#REF!</definedName>
    <definedName name="bb_N0RBRTlDODAwQ0NBNEYwNj" localSheetId="1" hidden="1">#REF!</definedName>
    <definedName name="bb_N0RBRTlDODAwQ0NBNEYwNj" hidden="1">#REF!</definedName>
    <definedName name="bb_N0U3NDA4MzVCNDU3NDc4Rk" localSheetId="0" hidden="1">#REF!</definedName>
    <definedName name="bb_N0U3NDA4MzVCNDU3NDc4Rk" localSheetId="1" hidden="1">#REF!</definedName>
    <definedName name="bb_N0U3NDA4MzVCNDU3NDc4Rk" hidden="1">#REF!</definedName>
    <definedName name="bb_N0UwMjBCMUMwMDkxNEVDQz" localSheetId="0" hidden="1">#REF!</definedName>
    <definedName name="bb_N0UwMjBCMUMwMDkxNEVDQz" localSheetId="1" hidden="1">#REF!</definedName>
    <definedName name="bb_N0UwMjBCMUMwMDkxNEVDQz" hidden="1">#REF!</definedName>
    <definedName name="bb_N0UzMDUxMTM4NEM4NERENT" localSheetId="0" hidden="1">#REF!</definedName>
    <definedName name="bb_N0UzMDUxMTM4NEM4NERENT" localSheetId="1" hidden="1">#REF!</definedName>
    <definedName name="bb_N0UzMDUxMTM4NEM4NERENT" hidden="1">#REF!</definedName>
    <definedName name="bb_N0YxMEUzRjE5RDZCNEVFQT" localSheetId="0" hidden="1">#REF!</definedName>
    <definedName name="bb_N0YxMEUzRjE5RDZCNEVFQT" localSheetId="1" hidden="1">#REF!</definedName>
    <definedName name="bb_N0YxMEUzRjE5RDZCNEVFQT" hidden="1">#REF!</definedName>
    <definedName name="bb_N0ZCNzU0NzU0QTJENEI1OT" localSheetId="0" hidden="1">#REF!</definedName>
    <definedName name="bb_N0ZCNzU0NzU0QTJENEI1OT" localSheetId="1" hidden="1">#REF!</definedName>
    <definedName name="bb_N0ZCNzU0NzU0QTJENEI1OT" hidden="1">#REF!</definedName>
    <definedName name="bb_NDA1NzdDMkREMTZDNDEzOU" localSheetId="0" hidden="1">#REF!</definedName>
    <definedName name="bb_NDA1NzdDMkREMTZDNDEzOU" localSheetId="1" hidden="1">#REF!</definedName>
    <definedName name="bb_NDA1NzdDMkREMTZDNDEzOU" hidden="1">#REF!</definedName>
    <definedName name="bb_NDAyN0EyNDIxRUQxNEM1Rj" localSheetId="0" hidden="1">#REF!</definedName>
    <definedName name="bb_NDAyN0EyNDIxRUQxNEM1Rj" localSheetId="1" hidden="1">#REF!</definedName>
    <definedName name="bb_NDAyN0EyNDIxRUQxNEM1Rj" hidden="1">#REF!</definedName>
    <definedName name="bb_NDc3MkRDMDQ5QTZENEQ0MT" localSheetId="0" hidden="1">#REF!</definedName>
    <definedName name="bb_NDc3MkRDMDQ5QTZENEQ0MT" localSheetId="1" hidden="1">#REF!</definedName>
    <definedName name="bb_NDc3MkRDMDQ5QTZENEQ0MT" hidden="1">#REF!</definedName>
    <definedName name="bb_NDczREI2Mzg1QjFENEM0MT" localSheetId="0" hidden="1">#REF!</definedName>
    <definedName name="bb_NDczREI2Mzg1QjFENEM0MT" localSheetId="1" hidden="1">#REF!</definedName>
    <definedName name="bb_NDczREI2Mzg1QjFENEM0MT" hidden="1">#REF!</definedName>
    <definedName name="bb_NDdFMzU2REFDREFGNDJBOD" localSheetId="0" hidden="1">#REF!</definedName>
    <definedName name="bb_NDdFMzU2REFDREFGNDJBOD" localSheetId="1" hidden="1">#REF!</definedName>
    <definedName name="bb_NDdFMzU2REFDREFGNDJBOD" hidden="1">#REF!</definedName>
    <definedName name="bb_NDE5MjNERDcwQTY0NDNGRD" localSheetId="0" hidden="1">#REF!</definedName>
    <definedName name="bb_NDE5MjNERDcwQTY0NDNGRD" localSheetId="1" hidden="1">#REF!</definedName>
    <definedName name="bb_NDE5MjNERDcwQTY0NDNGRD" hidden="1">#REF!</definedName>
    <definedName name="bb_NDhFMUFDMUIwNTA5NEYxQk" localSheetId="0" hidden="1">#REF!</definedName>
    <definedName name="bb_NDhFMUFDMUIwNTA5NEYxQk" localSheetId="1" hidden="1">#REF!</definedName>
    <definedName name="bb_NDhFMUFDMUIwNTA5NEYxQk" hidden="1">#REF!</definedName>
    <definedName name="bb_NDIxREIxQjhDMzQ0NDlDNk" localSheetId="0" hidden="1">#REF!</definedName>
    <definedName name="bb_NDIxREIxQjhDMzQ0NDlDNk" localSheetId="1" hidden="1">#REF!</definedName>
    <definedName name="bb_NDIxREIxQjhDMzQ0NDlDNk" hidden="1">#REF!</definedName>
    <definedName name="bb_NDJGMkNBNEE4NkU2NDVCN0" localSheetId="0" hidden="1">#REF!</definedName>
    <definedName name="bb_NDJGMkNBNEE4NkU2NDVCN0" localSheetId="1" hidden="1">#REF!</definedName>
    <definedName name="bb_NDJGMkNBNEE4NkU2NDVCN0" hidden="1">#REF!</definedName>
    <definedName name="bb_NDk3OTdBRDlFQzJFNEM1RT" localSheetId="0" hidden="1">#REF!</definedName>
    <definedName name="bb_NDk3OTdBRDlFQzJFNEM1RT" localSheetId="1" hidden="1">#REF!</definedName>
    <definedName name="bb_NDk3OTdBRDlFQzJFNEM1RT" hidden="1">#REF!</definedName>
    <definedName name="bb_NDNGNDk3MTYxQjcxNDAwMz" localSheetId="0" hidden="1">#REF!</definedName>
    <definedName name="bb_NDNGNDk3MTYxQjcxNDAwMz" localSheetId="1" hidden="1">#REF!</definedName>
    <definedName name="bb_NDNGNDk3MTYxQjcxNDAwMz" hidden="1">#REF!</definedName>
    <definedName name="bb_NDRCNDgyMTE1REQ3NDA3Nj" localSheetId="0" hidden="1">#REF!</definedName>
    <definedName name="bb_NDRCNDgyMTE1REQ3NDA3Nj" localSheetId="1" hidden="1">#REF!</definedName>
    <definedName name="bb_NDRCNDgyMTE1REQ3NDA3Nj" hidden="1">#REF!</definedName>
    <definedName name="bb_NDRGMUUzQjVCMTVGNDc3OD" localSheetId="0" hidden="1">#REF!</definedName>
    <definedName name="bb_NDRGMUUzQjVCMTVGNDc3OD" localSheetId="1" hidden="1">#REF!</definedName>
    <definedName name="bb_NDRGMUUzQjVCMTVGNDc3OD" hidden="1">#REF!</definedName>
    <definedName name="bb_NDVDRTc2NkQ3QkY0NDY5Q0" localSheetId="0" hidden="1">#REF!</definedName>
    <definedName name="bb_NDVDRTc2NkQ3QkY0NDY5Q0" localSheetId="1" hidden="1">#REF!</definedName>
    <definedName name="bb_NDVDRTc2NkQ3QkY0NDY5Q0" hidden="1">#REF!</definedName>
    <definedName name="bb_NDVFRDJGNDdFRTZBNDMyMU" localSheetId="0" hidden="1">#REF!</definedName>
    <definedName name="bb_NDVFRDJGNDdFRTZBNDMyMU" localSheetId="1" hidden="1">#REF!</definedName>
    <definedName name="bb_NDVFRDJGNDdFRTZBNDMyMU" hidden="1">#REF!</definedName>
    <definedName name="bb_NDY5QTk3QTE4OEY0NEExNE" localSheetId="0" hidden="1">#REF!</definedName>
    <definedName name="bb_NDY5QTk3QTE4OEY0NEExNE" localSheetId="1" hidden="1">#REF!</definedName>
    <definedName name="bb_NDY5QTk3QTE4OEY0NEExNE" hidden="1">#REF!</definedName>
    <definedName name="bb_NEE3RUM3NEU5RkQ4NEVFND" localSheetId="0" hidden="1">#REF!</definedName>
    <definedName name="bb_NEE3RUM3NEU5RkQ4NEVFND" localSheetId="1" hidden="1">#REF!</definedName>
    <definedName name="bb_NEE3RUM3NEU5RkQ4NEVFND" hidden="1">#REF!</definedName>
    <definedName name="bb_NEE5QzJFNjE3NUM2NDI0RU" localSheetId="0" hidden="1">#REF!</definedName>
    <definedName name="bb_NEE5QzJFNjE3NUM2NDI0RU" localSheetId="1" hidden="1">#REF!</definedName>
    <definedName name="bb_NEE5QzJFNjE3NUM2NDI0RU" hidden="1">#REF!</definedName>
    <definedName name="bb_NEFBOTU1REJCRkM2NEIwQ0" localSheetId="0" hidden="1">#REF!</definedName>
    <definedName name="bb_NEFBOTU1REJCRkM2NEIwQ0" localSheetId="1" hidden="1">#REF!</definedName>
    <definedName name="bb_NEFBOTU1REJCRkM2NEIwQ0" hidden="1">#REF!</definedName>
    <definedName name="bb_NEI5QTBCQjY3MTY0NDcxRE" localSheetId="0" hidden="1">#REF!</definedName>
    <definedName name="bb_NEI5QTBCQjY3MTY0NDcxRE" localSheetId="1" hidden="1">#REF!</definedName>
    <definedName name="bb_NEI5QTBCQjY3MTY0NDcxRE" hidden="1">#REF!</definedName>
    <definedName name="bb_NEM1MDcyNzkwMkIxNDQzRE" localSheetId="0" hidden="1">#REF!</definedName>
    <definedName name="bb_NEM1MDcyNzkwMkIxNDQzRE" localSheetId="1" hidden="1">#REF!</definedName>
    <definedName name="bb_NEM1MDcyNzkwMkIxNDQzRE" hidden="1">#REF!</definedName>
    <definedName name="bb_NEM5M0REQUE2QTA3NDMyMj" localSheetId="0" hidden="1">#REF!</definedName>
    <definedName name="bb_NEM5M0REQUE2QTA3NDMyMj" localSheetId="1" hidden="1">#REF!</definedName>
    <definedName name="bb_NEM5M0REQUE2QTA3NDMyMj" hidden="1">#REF!</definedName>
    <definedName name="bb_NENEODk4RkZGRkJCNEMxND" localSheetId="0" hidden="1">#REF!</definedName>
    <definedName name="bb_NENEODk4RkZGRkJCNEMxND" localSheetId="1" hidden="1">#REF!</definedName>
    <definedName name="bb_NENEODk4RkZGRkJCNEMxND" hidden="1">#REF!</definedName>
    <definedName name="bb_NEQyQzExMjNDN0IzNDdERj" localSheetId="0" hidden="1">#REF!</definedName>
    <definedName name="bb_NEQyQzExMjNDN0IzNDdERj" localSheetId="1" hidden="1">#REF!</definedName>
    <definedName name="bb_NEQyQzExMjNDN0IzNDdERj" hidden="1">#REF!</definedName>
    <definedName name="bb_NEY0MTYwNzM5NDY1NDZFNz" localSheetId="0" hidden="1">#REF!</definedName>
    <definedName name="bb_NEY0MTYwNzM5NDY1NDZFNz" localSheetId="1" hidden="1">#REF!</definedName>
    <definedName name="bb_NEY0MTYwNzM5NDY1NDZFNz" hidden="1">#REF!</definedName>
    <definedName name="bb_NEYyMDUxQzdDN0FFNDE4Mz" localSheetId="0" hidden="1">#REF!</definedName>
    <definedName name="bb_NEYyMDUxQzdDN0FFNDE4Mz" localSheetId="1" hidden="1">#REF!</definedName>
    <definedName name="bb_NEYyMDUxQzdDN0FFNDE4Mz" hidden="1">#REF!</definedName>
    <definedName name="bb_NjAxQzRGRjJBQ0Y0NERENE" localSheetId="0" hidden="1">#REF!</definedName>
    <definedName name="bb_NjAxQzRGRjJBQ0Y0NERENE" localSheetId="1" hidden="1">#REF!</definedName>
    <definedName name="bb_NjAxQzRGRjJBQ0Y0NERENE" hidden="1">#REF!</definedName>
    <definedName name="bb_NjBDNTA5RkNFQzhBNDhGNT" localSheetId="0" hidden="1">#REF!</definedName>
    <definedName name="bb_NjBDNTA5RkNFQzhBNDhGNT" localSheetId="1" hidden="1">#REF!</definedName>
    <definedName name="bb_NjBDNTA5RkNFQzhBNDhGNT" hidden="1">#REF!</definedName>
    <definedName name="bb_NjBFQUU0M0ZGMURGNDRGNE" localSheetId="0" hidden="1">#REF!</definedName>
    <definedName name="bb_NjBFQUU0M0ZGMURGNDRGNE" localSheetId="1" hidden="1">#REF!</definedName>
    <definedName name="bb_NjBFQUU0M0ZGMURGNDRGNE" hidden="1">#REF!</definedName>
    <definedName name="bb_NjFCREU3MkE4RTRFNDc2ME" localSheetId="0" hidden="1">#REF!</definedName>
    <definedName name="bb_NjFCREU3MkE4RTRFNDc2ME" localSheetId="1" hidden="1">#REF!</definedName>
    <definedName name="bb_NjFCREU3MkE4RTRFNDc2ME" hidden="1">#REF!</definedName>
    <definedName name="bb_NjFCRTJDOUFGNjAyNEQ3ND" localSheetId="0" hidden="1">#REF!</definedName>
    <definedName name="bb_NjFCRTJDOUFGNjAyNEQ3ND" localSheetId="1" hidden="1">#REF!</definedName>
    <definedName name="bb_NjFCRTJDOUFGNjAyNEQ3ND" hidden="1">#REF!</definedName>
    <definedName name="bb_NjJFRUQ3NEM5QURCNDYxNT" localSheetId="0" hidden="1">#REF!</definedName>
    <definedName name="bb_NjJFRUQ3NEM5QURCNDYxNT" localSheetId="1" hidden="1">#REF!</definedName>
    <definedName name="bb_NjJFRUQ3NEM5QURCNDYxNT" hidden="1">#REF!</definedName>
    <definedName name="bb_Njk3MTBBQUU4QUZCNDA3RT" localSheetId="0" hidden="1">#REF!</definedName>
    <definedName name="bb_Njk3MTBBQUU4QUZCNDA3RT" localSheetId="1" hidden="1">#REF!</definedName>
    <definedName name="bb_Njk3MTBBQUU4QUZCNDA3RT" hidden="1">#REF!</definedName>
    <definedName name="bb_Njk4MEEyOTFCM0VBNDI5OE" localSheetId="0" hidden="1">#REF!</definedName>
    <definedName name="bb_Njk4MEEyOTFCM0VBNDI5OE" localSheetId="1" hidden="1">#REF!</definedName>
    <definedName name="bb_Njk4MEEyOTFCM0VBNDI5OE" hidden="1">#REF!</definedName>
    <definedName name="bb_NjkwN0Q3QkI2REJENEY5Mj" localSheetId="0" hidden="1">#REF!</definedName>
    <definedName name="bb_NjkwN0Q3QkI2REJENEY5Mj" localSheetId="1" hidden="1">#REF!</definedName>
    <definedName name="bb_NjkwN0Q3QkI2REJENEY5Mj" hidden="1">#REF!</definedName>
    <definedName name="bb_NjM3NjRDNTdENEZFNDMxNj" localSheetId="0" hidden="1">#REF!</definedName>
    <definedName name="bb_NjM3NjRDNTdENEZFNDMxNj" localSheetId="1" hidden="1">#REF!</definedName>
    <definedName name="bb_NjM3NjRDNTdENEZFNDMxNj" hidden="1">#REF!</definedName>
    <definedName name="bb_NjQwMjcyNTVDRTBDNDQ3MU" localSheetId="0" hidden="1">#REF!</definedName>
    <definedName name="bb_NjQwMjcyNTVDRTBDNDQ3MU" localSheetId="1" hidden="1">#REF!</definedName>
    <definedName name="bb_NjQwMjcyNTVDRTBDNDQ3MU" hidden="1">#REF!</definedName>
    <definedName name="bb_NjRGNjU0NkZBODkzNDdFRT" localSheetId="0" hidden="1">#REF!</definedName>
    <definedName name="bb_NjRGNjU0NkZBODkzNDdFRT" localSheetId="1" hidden="1">#REF!</definedName>
    <definedName name="bb_NjRGNjU0NkZBODkzNDdFRT" hidden="1">#REF!</definedName>
    <definedName name="bb_NjRGQTI5ODE5RjQyNDgyMj" localSheetId="0" hidden="1">#REF!</definedName>
    <definedName name="bb_NjRGQTI5ODE5RjQyNDgyMj" localSheetId="1" hidden="1">#REF!</definedName>
    <definedName name="bb_NjRGQTI5ODE5RjQyNDgyMj" hidden="1">#REF!</definedName>
    <definedName name="bb_NjUxRDM5RDcwNEIzNDIzOT" localSheetId="0" hidden="1">#REF!</definedName>
    <definedName name="bb_NjUxRDM5RDcwNEIzNDIzOT" localSheetId="1" hidden="1">#REF!</definedName>
    <definedName name="bb_NjUxRDM5RDcwNEIzNDIzOT" hidden="1">#REF!</definedName>
    <definedName name="bb_NjZGNEVCMUFFRTM1NEUzNE" localSheetId="0" hidden="1">#REF!</definedName>
    <definedName name="bb_NjZGNEVCMUFFRTM1NEUzNE" localSheetId="1" hidden="1">#REF!</definedName>
    <definedName name="bb_NjZGNEVCMUFFRTM1NEUzNE" hidden="1">#REF!</definedName>
    <definedName name="bb_NkIzNUNGQTU1MDRBNDNDOD" localSheetId="0" hidden="1">#REF!</definedName>
    <definedName name="bb_NkIzNUNGQTU1MDRBNDNDOD" localSheetId="1" hidden="1">#REF!</definedName>
    <definedName name="bb_NkIzNUNGQTU1MDRBNDNDOD" hidden="1">#REF!</definedName>
    <definedName name="bb_NkNDMDlGNDYzOTJCNDkzRE" localSheetId="0" hidden="1">#REF!</definedName>
    <definedName name="bb_NkNDMDlGNDYzOTJCNDkzRE" localSheetId="1" hidden="1">#REF!</definedName>
    <definedName name="bb_NkNDMDlGNDYzOTJCNDkzRE" hidden="1">#REF!</definedName>
    <definedName name="bb_NkQ2OTQ4MEFFRjI4NDg3RU" localSheetId="0" hidden="1">#REF!</definedName>
    <definedName name="bb_NkQ2OTQ4MEFFRjI4NDg3RU" localSheetId="1" hidden="1">#REF!</definedName>
    <definedName name="bb_NkQ2OTQ4MEFFRjI4NDg3RU" hidden="1">#REF!</definedName>
    <definedName name="bb_NkQ3ODg1MDE5RTFGNERGRj" localSheetId="0" hidden="1">#REF!</definedName>
    <definedName name="bb_NkQ3ODg1MDE5RTFGNERGRj" localSheetId="1" hidden="1">#REF!</definedName>
    <definedName name="bb_NkQ3ODg1MDE5RTFGNERGRj" hidden="1">#REF!</definedName>
    <definedName name="bb_NkRFNDczRTkyOTMxNEY2N0" localSheetId="0" hidden="1">#REF!</definedName>
    <definedName name="bb_NkRFNDczRTkyOTMxNEY2N0" localSheetId="1" hidden="1">#REF!</definedName>
    <definedName name="bb_NkRFNDczRTkyOTMxNEY2N0" hidden="1">#REF!</definedName>
    <definedName name="bb_NkUwMzJEMjA4Q0RGNDY0NU" localSheetId="0" hidden="1">#REF!</definedName>
    <definedName name="bb_NkUwMzJEMjA4Q0RGNDY0NU" localSheetId="1" hidden="1">#REF!</definedName>
    <definedName name="bb_NkUwMzJEMjA4Q0RGNDY0NU" hidden="1">#REF!</definedName>
    <definedName name="bb_NkUzMTM1QzlEOEYyNEM5MT" localSheetId="0" hidden="1">#REF!</definedName>
    <definedName name="bb_NkUzMTM1QzlEOEYyNEM5MT" localSheetId="1" hidden="1">#REF!</definedName>
    <definedName name="bb_NkUzMTM1QzlEOEYyNEM5MT" hidden="1">#REF!</definedName>
    <definedName name="bb_NkVBOUVBRjQzQ0U2NEZFNz" localSheetId="0" hidden="1">#REF!</definedName>
    <definedName name="bb_NkVBOUVBRjQzQ0U2NEZFNz" localSheetId="1" hidden="1">#REF!</definedName>
    <definedName name="bb_NkVBOUVBRjQzQ0U2NEZFNz" hidden="1">#REF!</definedName>
    <definedName name="bb_NkVCQTZGMEFDNDQ3NDlDQj" localSheetId="0" hidden="1">#REF!</definedName>
    <definedName name="bb_NkVCQTZGMEFDNDQ3NDlDQj" localSheetId="1" hidden="1">#REF!</definedName>
    <definedName name="bb_NkVCQTZGMEFDNDQ3NDlDQj" hidden="1">#REF!</definedName>
    <definedName name="bb_NkZBN0FEMzkxRTdBNEE0Qk" localSheetId="0" hidden="1">#REF!</definedName>
    <definedName name="bb_NkZBN0FEMzkxRTdBNEE0Qk" localSheetId="1" hidden="1">#REF!</definedName>
    <definedName name="bb_NkZBN0FEMzkxRTdBNEE0Qk" hidden="1">#REF!</definedName>
    <definedName name="bb_NkZFMkY1MkE5RTY2NEVERk" localSheetId="0" hidden="1">#REF!</definedName>
    <definedName name="bb_NkZFMkY1MkE5RTY2NEVERk" localSheetId="1" hidden="1">#REF!</definedName>
    <definedName name="bb_NkZFMkY1MkE5RTY2NEVERk" hidden="1">#REF!</definedName>
    <definedName name="bb_NTA2NTMyNTAzQTc1NDFCMk" localSheetId="0" hidden="1">#REF!</definedName>
    <definedName name="bb_NTA2NTMyNTAzQTc1NDFCMk" localSheetId="1" hidden="1">#REF!</definedName>
    <definedName name="bb_NTA2NTMyNTAzQTc1NDFCMk" hidden="1">#REF!</definedName>
    <definedName name="bb_NTAyOEU1MTAyN0FBNEQ2RE" localSheetId="0" hidden="1">#REF!</definedName>
    <definedName name="bb_NTAyOEU1MTAyN0FBNEQ2RE" localSheetId="1" hidden="1">#REF!</definedName>
    <definedName name="bb_NTAyOEU1MTAyN0FBNEQ2RE" hidden="1">#REF!</definedName>
    <definedName name="bb_NTdENTk3RTRFMDFBNEU0Qz" localSheetId="0" hidden="1">#REF!</definedName>
    <definedName name="bb_NTdENTk3RTRFMDFBNEU0Qz" localSheetId="1" hidden="1">#REF!</definedName>
    <definedName name="bb_NTdENTk3RTRFMDFBNEU0Qz" hidden="1">#REF!</definedName>
    <definedName name="bb_NTFGNjgwRkUzMThGNDlDNz" localSheetId="0" hidden="1">#REF!</definedName>
    <definedName name="bb_NTFGNjgwRkUzMThGNDlDNz" localSheetId="1" hidden="1">#REF!</definedName>
    <definedName name="bb_NTFGNjgwRkUzMThGNDlDNz" hidden="1">#REF!</definedName>
    <definedName name="bb_NTgzQTM2M0VDOEI4NEFDRU" localSheetId="0" hidden="1">#REF!</definedName>
    <definedName name="bb_NTgzQTM2M0VDOEI4NEFDRU" localSheetId="1" hidden="1">#REF!</definedName>
    <definedName name="bb_NTgzQTM2M0VDOEI4NEFDRU" hidden="1">#REF!</definedName>
    <definedName name="bb_NThCM0Q5RjgzMDlBNDQ5Rk" localSheetId="0" hidden="1">#REF!</definedName>
    <definedName name="bb_NThCM0Q5RjgzMDlBNDQ5Rk" localSheetId="1" hidden="1">#REF!</definedName>
    <definedName name="bb_NThCM0Q5RjgzMDlBNDQ5Rk" hidden="1">#REF!</definedName>
    <definedName name="bb_NThCOEYzNjRCNjg5NDNDNT" localSheetId="0" hidden="1">#REF!</definedName>
    <definedName name="bb_NThCOEYzNjRCNjg5NDNDNT" localSheetId="1" hidden="1">#REF!</definedName>
    <definedName name="bb_NThCOEYzNjRCNjg5NDNDNT" hidden="1">#REF!</definedName>
    <definedName name="bb_NThFM0M5MkVBNTEzNEY0Nj" localSheetId="0" hidden="1">#REF!</definedName>
    <definedName name="bb_NThFM0M5MkVBNTEzNEY0Nj" localSheetId="1" hidden="1">#REF!</definedName>
    <definedName name="bb_NThFM0M5MkVBNTEzNEY0Nj" hidden="1">#REF!</definedName>
    <definedName name="bb_NTI1NDFGNUMyMzRDNEI5Nz" localSheetId="0" hidden="1">#REF!</definedName>
    <definedName name="bb_NTI1NDFGNUMyMzRDNEI5Nz" localSheetId="1" hidden="1">#REF!</definedName>
    <definedName name="bb_NTI1NDFGNUMyMzRDNEI5Nz" hidden="1">#REF!</definedName>
    <definedName name="bb_NTI5NzRFNDRDMjBENDMyMk" localSheetId="0" hidden="1">#REF!</definedName>
    <definedName name="bb_NTI5NzRFNDRDMjBENDMyMk" localSheetId="1" hidden="1">#REF!</definedName>
    <definedName name="bb_NTI5NzRFNDRDMjBENDMyMk" hidden="1">#REF!</definedName>
    <definedName name="bb_NTkwMTg4RERENjA1NEJBNT" localSheetId="0" hidden="1">#REF!</definedName>
    <definedName name="bb_NTkwMTg4RERENjA1NEJBNT" localSheetId="1" hidden="1">#REF!</definedName>
    <definedName name="bb_NTkwMTg4RERENjA1NEJBNT" hidden="1">#REF!</definedName>
    <definedName name="bb_NTkxMjdFRDQ3OUExNDAwMT" localSheetId="0" hidden="1">#REF!</definedName>
    <definedName name="bb_NTkxMjdFRDQ3OUExNDAwMT" localSheetId="1" hidden="1">#REF!</definedName>
    <definedName name="bb_NTkxMjdFRDQ3OUExNDAwMT" hidden="1">#REF!</definedName>
    <definedName name="bb_NUE1RDQ5REEwMTUyNDRFMk" localSheetId="0" hidden="1">#REF!</definedName>
    <definedName name="bb_NUE1RDQ5REEwMTUyNDRFMk" localSheetId="1" hidden="1">#REF!</definedName>
    <definedName name="bb_NUE1RDQ5REEwMTUyNDRFMk" hidden="1">#REF!</definedName>
    <definedName name="bb_NUE4RjQ1MkIxM0IyNDI4OD" localSheetId="0" hidden="1">#REF!</definedName>
    <definedName name="bb_NUE4RjQ1MkIxM0IyNDI4OD" localSheetId="1" hidden="1">#REF!</definedName>
    <definedName name="bb_NUE4RjQ1MkIxM0IyNDI4OD" hidden="1">#REF!</definedName>
    <definedName name="bb_NUI4REQxMjg3NzlFNDhGNE" localSheetId="0" hidden="1">#REF!</definedName>
    <definedName name="bb_NUI4REQxMjg3NzlFNDhGNE" localSheetId="1" hidden="1">#REF!</definedName>
    <definedName name="bb_NUI4REQxMjg3NzlFNDhGNE" hidden="1">#REF!</definedName>
    <definedName name="bb_NUI4Rjk2RTJDMjAwNEM2Rk" localSheetId="0" hidden="1">#REF!</definedName>
    <definedName name="bb_NUI4Rjk2RTJDMjAwNEM2Rk" localSheetId="1" hidden="1">#REF!</definedName>
    <definedName name="bb_NUI4Rjk2RTJDMjAwNEM2Rk" hidden="1">#REF!</definedName>
    <definedName name="bb_NUJBMjBFNTQ1QjkxNDk2Qk" localSheetId="0" hidden="1">#REF!</definedName>
    <definedName name="bb_NUJBMjBFNTQ1QjkxNDk2Qk" localSheetId="1" hidden="1">#REF!</definedName>
    <definedName name="bb_NUJBMjBFNTQ1QjkxNDk2Qk" hidden="1">#REF!</definedName>
    <definedName name="bb_NUM0M0VGODMxNjRCNEY2Mz" localSheetId="0" hidden="1">#REF!</definedName>
    <definedName name="bb_NUM0M0VGODMxNjRCNEY2Mz" localSheetId="1" hidden="1">#REF!</definedName>
    <definedName name="bb_NUM0M0VGODMxNjRCNEY2Mz" hidden="1">#REF!</definedName>
    <definedName name="bb_NUNGRjE4QzFENDE5NENGQT" localSheetId="0" hidden="1">#REF!</definedName>
    <definedName name="bb_NUNGRjE4QzFENDE5NENGQT" localSheetId="1" hidden="1">#REF!</definedName>
    <definedName name="bb_NUNGRjE4QzFENDE5NENGQT" hidden="1">#REF!</definedName>
    <definedName name="bb_NUQ2OUE0Qzk1ODdFNDEyOU" localSheetId="0" hidden="1">#REF!</definedName>
    <definedName name="bb_NUQ2OUE0Qzk1ODdFNDEyOU" localSheetId="1" hidden="1">#REF!</definedName>
    <definedName name="bb_NUQ2OUE0Qzk1ODdFNDEyOU" hidden="1">#REF!</definedName>
    <definedName name="bb_NURGNURBRjg1M0ZBNDE1MT" localSheetId="0" hidden="1">#REF!</definedName>
    <definedName name="bb_NURGNURBRjg1M0ZBNDE1MT" localSheetId="1" hidden="1">#REF!</definedName>
    <definedName name="bb_NURGNURBRjg1M0ZBNDE1MT" hidden="1">#REF!</definedName>
    <definedName name="bb_NUVCMDUyNDI2ODA4NDU0MD" localSheetId="0" hidden="1">#REF!</definedName>
    <definedName name="bb_NUVCMDUyNDI2ODA4NDU0MD" localSheetId="1" hidden="1">#REF!</definedName>
    <definedName name="bb_NUVCMDUyNDI2ODA4NDU0MD" hidden="1">#REF!</definedName>
    <definedName name="bb_NUY2RTYwMzY4RjIzNEI2OT" localSheetId="0" hidden="1">#REF!</definedName>
    <definedName name="bb_NUY2RTYwMzY4RjIzNEI2OT" localSheetId="1" hidden="1">#REF!</definedName>
    <definedName name="bb_NUY2RTYwMzY4RjIzNEI2OT" hidden="1">#REF!</definedName>
    <definedName name="bb_NUY3QjNEMjdBNkU0NDY2OD" localSheetId="0" hidden="1">#REF!</definedName>
    <definedName name="bb_NUY3QjNEMjdBNkU0NDY2OD" localSheetId="1" hidden="1">#REF!</definedName>
    <definedName name="bb_NUY3QjNEMjdBNkU0NDY2OD" hidden="1">#REF!</definedName>
    <definedName name="bb_NUZDOUE2QzlDNTk0NDc2Qk" localSheetId="0" hidden="1">#REF!</definedName>
    <definedName name="bb_NUZDOUE2QzlDNTk0NDc2Qk" localSheetId="1" hidden="1">#REF!</definedName>
    <definedName name="bb_NUZDOUE2QzlDNTk0NDc2Qk" hidden="1">#REF!</definedName>
    <definedName name="bb_NUZFNERERDVCQzcxNDJEQT" localSheetId="0" hidden="1">#REF!</definedName>
    <definedName name="bb_NUZFNERERDVCQzcxNDJEQT" localSheetId="1" hidden="1">#REF!</definedName>
    <definedName name="bb_NUZFNERERDVCQzcxNDJEQT" hidden="1">#REF!</definedName>
    <definedName name="bb_NzBBMzhDNjk5OTQ3NDJCRT" localSheetId="0" hidden="1">#REF!</definedName>
    <definedName name="bb_NzBBMzhDNjk5OTQ3NDJCRT" localSheetId="1" hidden="1">#REF!</definedName>
    <definedName name="bb_NzBBMzhDNjk5OTQ3NDJCRT" hidden="1">#REF!</definedName>
    <definedName name="bb_Nzc3Mzg3MDJGNDg4NDkzQU" localSheetId="0" hidden="1">#REF!</definedName>
    <definedName name="bb_Nzc3Mzg3MDJGNDg4NDkzQU" localSheetId="1" hidden="1">#REF!</definedName>
    <definedName name="bb_Nzc3Mzg3MDJGNDg4NDkzQU" hidden="1">#REF!</definedName>
    <definedName name="bb_Nzg5NUVBODY4RjQwNEVFQk" localSheetId="0" hidden="1">#REF!</definedName>
    <definedName name="bb_Nzg5NUVBODY4RjQwNEVFQk" localSheetId="1" hidden="1">#REF!</definedName>
    <definedName name="bb_Nzg5NUVBODY4RjQwNEVFQk" hidden="1">#REF!</definedName>
    <definedName name="bb_NzIxQTY5NjA4NkM2NENERU" localSheetId="0" hidden="1">#REF!</definedName>
    <definedName name="bb_NzIxQTY5NjA4NkM2NENERU" localSheetId="1" hidden="1">#REF!</definedName>
    <definedName name="bb_NzIxQTY5NjA4NkM2NENERU" hidden="1">#REF!</definedName>
    <definedName name="bb_Nzk0MDhCNDk4NUZFNDA3Qj" localSheetId="0" hidden="1">#REF!</definedName>
    <definedName name="bb_Nzk0MDhCNDk4NUZFNDA3Qj" localSheetId="1" hidden="1">#REF!</definedName>
    <definedName name="bb_Nzk0MDhCNDk4NUZFNDA3Qj" hidden="1">#REF!</definedName>
    <definedName name="bb_NzkwOTUzN0U4NDIxNDhCNz" localSheetId="0" hidden="1">#REF!</definedName>
    <definedName name="bb_NzkwOTUzN0U4NDIxNDhCNz" localSheetId="1" hidden="1">#REF!</definedName>
    <definedName name="bb_NzkwOTUzN0U4NDIxNDhCNz" hidden="1">#REF!</definedName>
    <definedName name="bb_NzlFMjgwN0U5QjkzNEQ3Qj" localSheetId="0" hidden="1">#REF!</definedName>
    <definedName name="bb_NzlFMjgwN0U5QjkzNEQ3Qj" localSheetId="1" hidden="1">#REF!</definedName>
    <definedName name="bb_NzlFMjgwN0U5QjkzNEQ3Qj" hidden="1">#REF!</definedName>
    <definedName name="bb_NzM2ODAzRjE5NzM3NEMyMj" localSheetId="0" hidden="1">#REF!</definedName>
    <definedName name="bb_NzM2ODAzRjE5NzM3NEMyMj" localSheetId="1" hidden="1">#REF!</definedName>
    <definedName name="bb_NzM2ODAzRjE5NzM3NEMyMj" hidden="1">#REF!</definedName>
    <definedName name="bb_NzMwOEVEMDczQjY5NDk5RU" localSheetId="0" hidden="1">#REF!</definedName>
    <definedName name="bb_NzMwOEVEMDczQjY5NDk5RU" localSheetId="1" hidden="1">#REF!</definedName>
    <definedName name="bb_NzMwOEVEMDczQjY5NDk5RU" hidden="1">#REF!</definedName>
    <definedName name="bb_NzQ2QUZFMDdDMEEwNDNCMT" localSheetId="0" hidden="1">#REF!</definedName>
    <definedName name="bb_NzQ2QUZFMDdDMEEwNDNCMT" localSheetId="1" hidden="1">#REF!</definedName>
    <definedName name="bb_NzQ2QUZFMDdDMEEwNDNCMT" hidden="1">#REF!</definedName>
    <definedName name="bb_NzVCNDczQTdDNTg4NDRBQk" localSheetId="0" hidden="1">#REF!</definedName>
    <definedName name="bb_NzVCNDczQTdDNTg4NDRBQk" localSheetId="1" hidden="1">#REF!</definedName>
    <definedName name="bb_NzVCNDczQTdDNTg4NDRBQk" hidden="1">#REF!</definedName>
    <definedName name="bb_NzVFRkY0NkZFNUY2NDM5OD" localSheetId="0" hidden="1">#REF!</definedName>
    <definedName name="bb_NzVFRkY0NkZFNUY2NDM5OD" localSheetId="1" hidden="1">#REF!</definedName>
    <definedName name="bb_NzVFRkY0NkZFNUY2NDM5OD" hidden="1">#REF!</definedName>
    <definedName name="bb_ODBDREVERkU0REU0NDgwRk" localSheetId="0" hidden="1">#REF!</definedName>
    <definedName name="bb_ODBDREVERkU0REU0NDgwRk" localSheetId="1" hidden="1">#REF!</definedName>
    <definedName name="bb_ODBDREVERkU0REU0NDgwRk" hidden="1">#REF!</definedName>
    <definedName name="bb_ODBGQzY0QUVGNEYyNDU1OT" localSheetId="0" hidden="1">#REF!</definedName>
    <definedName name="bb_ODBGQzY0QUVGNEYyNDU1OT" localSheetId="1" hidden="1">#REF!</definedName>
    <definedName name="bb_ODBGQzY0QUVGNEYyNDU1OT" hidden="1">#REF!</definedName>
    <definedName name="bb_ODc1NDk5Q0RGN0QzNEM1NT" localSheetId="0" hidden="1">#REF!</definedName>
    <definedName name="bb_ODc1NDk5Q0RGN0QzNEM1NT" localSheetId="1" hidden="1">#REF!</definedName>
    <definedName name="bb_ODc1NDk5Q0RGN0QzNEM1NT" hidden="1">#REF!</definedName>
    <definedName name="bb_ODdEM0EzRUUxRENFNDI1ME" localSheetId="0" hidden="1">#REF!</definedName>
    <definedName name="bb_ODdEM0EzRUUxRENFNDI1ME" localSheetId="1" hidden="1">#REF!</definedName>
    <definedName name="bb_ODdEM0EzRUUxRENFNDI1ME" hidden="1">#REF!</definedName>
    <definedName name="bb_ODdEOTRFNDNBNTczNDVGOT" localSheetId="0" hidden="1">#REF!</definedName>
    <definedName name="bb_ODdEOTRFNDNBNTczNDVGOT" localSheetId="1" hidden="1">#REF!</definedName>
    <definedName name="bb_ODdEOTRFNDNBNTczNDVGOT" hidden="1">#REF!</definedName>
    <definedName name="bb_ODE1QzY1MEEyRkU5NEUzQk" localSheetId="0" hidden="1">#REF!</definedName>
    <definedName name="bb_ODE1QzY1MEEyRkU5NEUzQk" localSheetId="1" hidden="1">#REF!</definedName>
    <definedName name="bb_ODE1QzY1MEEyRkU5NEUzQk" hidden="1">#REF!</definedName>
    <definedName name="bb_ODE2NjBDNDYxMzlDNEVBNE" localSheetId="0" hidden="1">#REF!</definedName>
    <definedName name="bb_ODE2NjBDNDYxMzlDNEVBNE" localSheetId="1" hidden="1">#REF!</definedName>
    <definedName name="bb_ODE2NjBDNDYxMzlDNEVBNE" hidden="1">#REF!</definedName>
    <definedName name="bb_ODFENjVGMUY0RDdDNEFBQ0" localSheetId="0" hidden="1">#REF!</definedName>
    <definedName name="bb_ODFENjVGMUY0RDdDNEFBQ0" localSheetId="1" hidden="1">#REF!</definedName>
    <definedName name="bb_ODFENjVGMUY0RDdDNEFBQ0" hidden="1">#REF!</definedName>
    <definedName name="bb_ODg0RkM3MjJGRDcwNEI0RD" localSheetId="0" hidden="1">#REF!</definedName>
    <definedName name="bb_ODg0RkM3MjJGRDcwNEI0RD" localSheetId="1" hidden="1">#REF!</definedName>
    <definedName name="bb_ODg0RkM3MjJGRDcwNEI0RD" hidden="1">#REF!</definedName>
    <definedName name="bb_ODgyQjdEMkQ5NEM4NDdFRU" localSheetId="0" hidden="1">#REF!</definedName>
    <definedName name="bb_ODgyQjdEMkQ5NEM4NDdFRU" localSheetId="1" hidden="1">#REF!</definedName>
    <definedName name="bb_ODgyQjdEMkQ5NEM4NDdFRU" hidden="1">#REF!</definedName>
    <definedName name="bb_ODJDNkI4NjkzNTFFNDA2NE" localSheetId="0" hidden="1">#REF!</definedName>
    <definedName name="bb_ODJDNkI4NjkzNTFFNDA2NE" localSheetId="1" hidden="1">#REF!</definedName>
    <definedName name="bb_ODJDNkI4NjkzNTFFNDA2NE" hidden="1">#REF!</definedName>
    <definedName name="bb_ODk3MzA2MjJEMzFDNDE4Qk" localSheetId="0" hidden="1">#REF!</definedName>
    <definedName name="bb_ODk3MzA2MjJEMzFDNDE4Qk" localSheetId="1" hidden="1">#REF!</definedName>
    <definedName name="bb_ODk3MzA2MjJEMzFDNDE4Qk" hidden="1">#REF!</definedName>
    <definedName name="bb_ODkyNTJGNzU2NjA5NERGM0" localSheetId="0" hidden="1">#REF!</definedName>
    <definedName name="bb_ODkyNTJGNzU2NjA5NERGM0" localSheetId="1" hidden="1">#REF!</definedName>
    <definedName name="bb_ODkyNTJGNzU2NjA5NERGM0" hidden="1">#REF!</definedName>
    <definedName name="bb_ODlGNkNCOUYzRTlFNDRCOU" localSheetId="0" hidden="1">#REF!</definedName>
    <definedName name="bb_ODlGNkNCOUYzRTlFNDRCOU" localSheetId="1" hidden="1">#REF!</definedName>
    <definedName name="bb_ODlGNkNCOUYzRTlFNDRCOU" hidden="1">#REF!</definedName>
    <definedName name="bb_ODM1NTQ0MjJBN0IyNDEyQU" localSheetId="0" hidden="1">#REF!</definedName>
    <definedName name="bb_ODM1NTQ0MjJBN0IyNDEyQU" localSheetId="1" hidden="1">#REF!</definedName>
    <definedName name="bb_ODM1NTQ0MjJBN0IyNDEyQU" hidden="1">#REF!</definedName>
    <definedName name="bb_ODNCNzk1ODNDRURGNDdGNT" localSheetId="0" hidden="1">#REF!</definedName>
    <definedName name="bb_ODNCNzk1ODNDRURGNDdGNT" localSheetId="1" hidden="1">#REF!</definedName>
    <definedName name="bb_ODNCNzk1ODNDRURGNDdGNT" hidden="1">#REF!</definedName>
    <definedName name="bb_ODQzNjg4OURERDI3NDQ5Nj" localSheetId="0" hidden="1">#REF!</definedName>
    <definedName name="bb_ODQzNjg4OURERDI3NDQ5Nj" localSheetId="1" hidden="1">#REF!</definedName>
    <definedName name="bb_ODQzNjg4OURERDI3NDQ5Nj" hidden="1">#REF!</definedName>
    <definedName name="bb_ODU2N0JCNjMzQjJCNDRBM0" localSheetId="0" hidden="1">#REF!</definedName>
    <definedName name="bb_ODU2N0JCNjMzQjJCNDRBM0" localSheetId="1" hidden="1">#REF!</definedName>
    <definedName name="bb_ODU2N0JCNjMzQjJCNDRBM0" hidden="1">#REF!</definedName>
    <definedName name="bb_ODYyRkI5RkVEQjlCNDMwQ0" localSheetId="0" hidden="1">#REF!</definedName>
    <definedName name="bb_ODYyRkI5RkVEQjlCNDMwQ0" localSheetId="1" hidden="1">#REF!</definedName>
    <definedName name="bb_ODYyRkI5RkVEQjlCNDMwQ0" hidden="1">#REF!</definedName>
    <definedName name="bb_ODZCMTFFREQ0QzMzNDI2Mj" localSheetId="0" hidden="1">#REF!</definedName>
    <definedName name="bb_ODZCMTFFREQ0QzMzNDI2Mj" localSheetId="1" hidden="1">#REF!</definedName>
    <definedName name="bb_ODZCMTFFREQ0QzMzNDI2Mj" hidden="1">#REF!</definedName>
    <definedName name="bb_ODZGRjdDQjVFOUJDNDc3Q0" localSheetId="0" hidden="1">#REF!</definedName>
    <definedName name="bb_ODZGRjdDQjVFOUJDNDc3Q0" localSheetId="1" hidden="1">#REF!</definedName>
    <definedName name="bb_ODZGRjdDQjVFOUJDNDc3Q0" hidden="1">#REF!</definedName>
    <definedName name="bb_OEFDRTdDMDA0RjA4NDVBRj" localSheetId="0" hidden="1">#REF!</definedName>
    <definedName name="bb_OEFDRTdDMDA0RjA4NDVBRj" localSheetId="1" hidden="1">#REF!</definedName>
    <definedName name="bb_OEFDRTdDMDA0RjA4NDVBRj" hidden="1">#REF!</definedName>
    <definedName name="bb_OEI2OTA3NDUyNEIxNEZGMz" localSheetId="0" hidden="1">#REF!</definedName>
    <definedName name="bb_OEI2OTA3NDUyNEIxNEZGMz" localSheetId="1" hidden="1">#REF!</definedName>
    <definedName name="bb_OEI2OTA3NDUyNEIxNEZGMz" hidden="1">#REF!</definedName>
    <definedName name="bb_OEI5QjM0QUU4NDdFNDkxNE" localSheetId="0" hidden="1">#REF!</definedName>
    <definedName name="bb_OEI5QjM0QUU4NDdFNDkxNE" localSheetId="1" hidden="1">#REF!</definedName>
    <definedName name="bb_OEI5QjM0QUU4NDdFNDkxNE" hidden="1">#REF!</definedName>
    <definedName name="bb_OEVBNzUyNjg2RDcxNDc3OD" localSheetId="0" hidden="1">#REF!</definedName>
    <definedName name="bb_OEVBNzUyNjg2RDcxNDc3OD" localSheetId="1" hidden="1">#REF!</definedName>
    <definedName name="bb_OEVBNzUyNjg2RDcxNDc3OD" hidden="1">#REF!</definedName>
    <definedName name="bb_OEY4OTI4QzkwMEEyNDYzRj" localSheetId="0" hidden="1">#REF!</definedName>
    <definedName name="bb_OEY4OTI4QzkwMEEyNDYzRj" localSheetId="1" hidden="1">#REF!</definedName>
    <definedName name="bb_OEY4OTI4QzkwMEEyNDYzRj" hidden="1">#REF!</definedName>
    <definedName name="bb_OEZEMUEyRjdCNTExNDc2Mz" localSheetId="0" hidden="1">#REF!</definedName>
    <definedName name="bb_OEZEMUEyRjdCNTExNDc2Mz" localSheetId="1" hidden="1">#REF!</definedName>
    <definedName name="bb_OEZEMUEyRjdCNTExNDc2Mz" hidden="1">#REF!</definedName>
    <definedName name="bb_OTA3N0Q4RjEzNEMxNEVBNk" localSheetId="0" hidden="1">#REF!</definedName>
    <definedName name="bb_OTA3N0Q4RjEzNEMxNEVBNk" localSheetId="1" hidden="1">#REF!</definedName>
    <definedName name="bb_OTA3N0Q4RjEzNEMxNEVBNk" hidden="1">#REF!</definedName>
    <definedName name="bb_OTBDMTZGQURFRkYzNDBCRU" localSheetId="0" hidden="1">#REF!</definedName>
    <definedName name="bb_OTBDMTZGQURFRkYzNDBCRU" localSheetId="1" hidden="1">#REF!</definedName>
    <definedName name="bb_OTBDMTZGQURFRkYzNDBCRU" hidden="1">#REF!</definedName>
    <definedName name="bb_OTBERjQwMkIzQjg5NEU1OD" localSheetId="0" hidden="1">#REF!</definedName>
    <definedName name="bb_OTBERjQwMkIzQjg5NEU1OD" localSheetId="1" hidden="1">#REF!</definedName>
    <definedName name="bb_OTBERjQwMkIzQjg5NEU1OD" hidden="1">#REF!</definedName>
    <definedName name="bb_OTc2RjhGOUFCNzAzNDlFQj" localSheetId="0" hidden="1">#REF!</definedName>
    <definedName name="bb_OTc2RjhGOUFCNzAzNDlFQj" localSheetId="1" hidden="1">#REF!</definedName>
    <definedName name="bb_OTc2RjhGOUFCNzAzNDlFQj" hidden="1">#REF!</definedName>
    <definedName name="bb_OTcyREMxMjcwNkNDNEYwME" localSheetId="0" hidden="1">#REF!</definedName>
    <definedName name="bb_OTcyREMxMjcwNkNDNEYwME" localSheetId="1" hidden="1">#REF!</definedName>
    <definedName name="bb_OTcyREMxMjcwNkNDNEYwME" hidden="1">#REF!</definedName>
    <definedName name="bb_OTFCRUMyNTMzQTRDNEE3Rk" localSheetId="0" hidden="1">#REF!</definedName>
    <definedName name="bb_OTFCRUMyNTMzQTRDNEE3Rk" localSheetId="1" hidden="1">#REF!</definedName>
    <definedName name="bb_OTFCRUMyNTMzQTRDNEE3Rk" hidden="1">#REF!</definedName>
    <definedName name="bb_OTFDMjU2QzA4NUNCNEMyRD" localSheetId="0" hidden="1">#REF!</definedName>
    <definedName name="bb_OTFDMjU2QzA4NUNCNEMyRD" localSheetId="1" hidden="1">#REF!</definedName>
    <definedName name="bb_OTFDMjU2QzA4NUNCNEMyRD" hidden="1">#REF!</definedName>
    <definedName name="bb_OTIxRUI1ODFCQzZFNDJBM0" localSheetId="0" hidden="1">#REF!</definedName>
    <definedName name="bb_OTIxRUI1ODFCQzZFNDJBM0" localSheetId="1" hidden="1">#REF!</definedName>
    <definedName name="bb_OTIxRUI1ODFCQzZFNDJBM0" hidden="1">#REF!</definedName>
    <definedName name="bb_OTJEMDkxNjhFNzdGNDlGRD" localSheetId="0" hidden="1">#REF!</definedName>
    <definedName name="bb_OTJEMDkxNjhFNzdGNDlGRD" localSheetId="1" hidden="1">#REF!</definedName>
    <definedName name="bb_OTJEMDkxNjhFNzdGNDlGRD" hidden="1">#REF!</definedName>
    <definedName name="bb_OTlCNjc5NTk1NzA3NEYyMT" localSheetId="0" hidden="1">#REF!</definedName>
    <definedName name="bb_OTlCNjc5NTk1NzA3NEYyMT" localSheetId="1" hidden="1">#REF!</definedName>
    <definedName name="bb_OTlCNjc5NTk1NzA3NEYyMT" hidden="1">#REF!</definedName>
    <definedName name="bb_OTM5NDZCQUY2RTZFNDE2OE" localSheetId="0" hidden="1">#REF!</definedName>
    <definedName name="bb_OTM5NDZCQUY2RTZFNDE2OE" localSheetId="1" hidden="1">#REF!</definedName>
    <definedName name="bb_OTM5NDZCQUY2RTZFNDE2OE" hidden="1">#REF!</definedName>
    <definedName name="bb_OTMzMDI3NjhCRUQwNEZCQ0" localSheetId="0" hidden="1">#REF!</definedName>
    <definedName name="bb_OTMzMDI3NjhCRUQwNEZCQ0" localSheetId="1" hidden="1">#REF!</definedName>
    <definedName name="bb_OTMzMDI3NjhCRUQwNEZCQ0" hidden="1">#REF!</definedName>
    <definedName name="bb_OTNDQ0ZGMDZGRDEzNDM2NT" localSheetId="0" hidden="1">#REF!</definedName>
    <definedName name="bb_OTNDQ0ZGMDZGRDEzNDM2NT" localSheetId="1" hidden="1">#REF!</definedName>
    <definedName name="bb_OTNDQ0ZGMDZGRDEzNDM2NT" hidden="1">#REF!</definedName>
    <definedName name="bb_OTNEOUEwQTA4RDRFNDBDOE" localSheetId="0" hidden="1">#REF!</definedName>
    <definedName name="bb_OTNEOUEwQTA4RDRFNDBDOE" localSheetId="1" hidden="1">#REF!</definedName>
    <definedName name="bb_OTNEOUEwQTA4RDRFNDBDOE" hidden="1">#REF!</definedName>
    <definedName name="bb_OTQxREIyNkZDMDA2NDFBRU" localSheetId="0" hidden="1">#REF!</definedName>
    <definedName name="bb_OTQxREIyNkZDMDA2NDFBRU" localSheetId="1" hidden="1">#REF!</definedName>
    <definedName name="bb_OTQxREIyNkZDMDA2NDFBRU" hidden="1">#REF!</definedName>
    <definedName name="bb_OTQzOTNBMkM0RTFBNDRDME" localSheetId="0" hidden="1">#REF!</definedName>
    <definedName name="bb_OTQzOTNBMkM0RTFBNDRDME" localSheetId="1" hidden="1">#REF!</definedName>
    <definedName name="bb_OTQzOTNBMkM0RTFBNDRDME" hidden="1">#REF!</definedName>
    <definedName name="bb_OTU2QTQ0RTA5QUFFNEE2Rj" localSheetId="0" hidden="1">#REF!</definedName>
    <definedName name="bb_OTU2QTQ0RTA5QUFFNEE2Rj" localSheetId="1" hidden="1">#REF!</definedName>
    <definedName name="bb_OTU2QTQ0RTA5QUFFNEE2Rj" hidden="1">#REF!</definedName>
    <definedName name="bb_OTYzMTY1QUYxMTk3NENEQz" localSheetId="0" hidden="1">#REF!</definedName>
    <definedName name="bb_OTYzMTY1QUYxMTk3NENEQz" localSheetId="1" hidden="1">#REF!</definedName>
    <definedName name="bb_OTYzMTY1QUYxMTk3NENEQz" hidden="1">#REF!</definedName>
    <definedName name="bb_OTZFOTI1MjZBMjQ0NDA3QT" localSheetId="0" hidden="1">#REF!</definedName>
    <definedName name="bb_OTZFOTI1MjZBMjQ0NDA3QT" localSheetId="1" hidden="1">#REF!</definedName>
    <definedName name="bb_OTZFOTI1MjZBMjQ0NDA3QT" hidden="1">#REF!</definedName>
    <definedName name="bb_OUFCN0FFMkIzNkQxNDkwOU" localSheetId="0" hidden="1">#REF!</definedName>
    <definedName name="bb_OUFCN0FFMkIzNkQxNDkwOU" localSheetId="1" hidden="1">#REF!</definedName>
    <definedName name="bb_OUFCN0FFMkIzNkQxNDkwOU" hidden="1">#REF!</definedName>
    <definedName name="bb_OUNFMjk3NkY2RjJGNDI2OD" localSheetId="0" hidden="1">#REF!</definedName>
    <definedName name="bb_OUNFMjk3NkY2RjJGNDI2OD" localSheetId="1" hidden="1">#REF!</definedName>
    <definedName name="bb_OUNFMjk3NkY2RjJGNDI2OD" hidden="1">#REF!</definedName>
    <definedName name="bb_OUQ3QTRDQjk3RjcxNERCRT" localSheetId="0" hidden="1">#REF!</definedName>
    <definedName name="bb_OUQ3QTRDQjk3RjcxNERCRT" localSheetId="1" hidden="1">#REF!</definedName>
    <definedName name="bb_OUQ3QTRDQjk3RjcxNERCRT" hidden="1">#REF!</definedName>
    <definedName name="bb_OURBOTFDNEVDQ0E3NDlEOU" localSheetId="0" hidden="1">#REF!</definedName>
    <definedName name="bb_OURBOTFDNEVDQ0E3NDlEOU" localSheetId="1" hidden="1">#REF!</definedName>
    <definedName name="bb_OURBOTFDNEVDQ0E3NDlEOU" hidden="1">#REF!</definedName>
    <definedName name="bb_OURCMkZBNzlEQTdDNDk2QT" localSheetId="0" hidden="1">#REF!</definedName>
    <definedName name="bb_OURCMkZBNzlEQTdDNDk2QT" localSheetId="1" hidden="1">#REF!</definedName>
    <definedName name="bb_OURCMkZBNzlEQTdDNDk2QT" hidden="1">#REF!</definedName>
    <definedName name="bb_OUU3REEyODdEMEM2NDNFMk" localSheetId="0" hidden="1">#REF!</definedName>
    <definedName name="bb_OUU3REEyODdEMEM2NDNFMk" localSheetId="1" hidden="1">#REF!</definedName>
    <definedName name="bb_OUU3REEyODdEMEM2NDNFMk" hidden="1">#REF!</definedName>
    <definedName name="bb_OUU4NDM4OTU0Q0QxNDI1N0" localSheetId="0" hidden="1">#REF!</definedName>
    <definedName name="bb_OUU4NDM4OTU0Q0QxNDI1N0" localSheetId="1" hidden="1">#REF!</definedName>
    <definedName name="bb_OUU4NDM4OTU0Q0QxNDI1N0" hidden="1">#REF!</definedName>
    <definedName name="bb_OUUwMTlBMzQwNTMyNDlBMk" localSheetId="0" hidden="1">#REF!</definedName>
    <definedName name="bb_OUUwMTlBMzQwNTMyNDlBMk" localSheetId="1" hidden="1">#REF!</definedName>
    <definedName name="bb_OUUwMTlBMzQwNTMyNDlBMk" hidden="1">#REF!</definedName>
    <definedName name="bb_OUY1NzgzOTNFNTA2NDlCNz" localSheetId="0" hidden="1">#REF!</definedName>
    <definedName name="bb_OUY1NzgzOTNFNTA2NDlCNz" localSheetId="1" hidden="1">#REF!</definedName>
    <definedName name="bb_OUY1NzgzOTNFNTA2NDlCNz" hidden="1">#REF!</definedName>
    <definedName name="bb_OUYxNEFCNUZDODhENEQ5Rk" localSheetId="0" hidden="1">#REF!</definedName>
    <definedName name="bb_OUYxNEFCNUZDODhENEQ5Rk" localSheetId="1" hidden="1">#REF!</definedName>
    <definedName name="bb_OUYxNEFCNUZDODhENEQ5Rk" hidden="1">#REF!</definedName>
    <definedName name="bb_OUZGNjc5NkUyNThDNEJEN0" localSheetId="0" hidden="1">#REF!</definedName>
    <definedName name="bb_OUZGNjc5NkUyNThDNEJEN0" localSheetId="1" hidden="1">#REF!</definedName>
    <definedName name="bb_OUZGNjc5NkUyNThDNEJEN0" hidden="1">#REF!</definedName>
    <definedName name="bb_Q0I5MDE2RDk0RTdGNENEOT" localSheetId="0" hidden="1">#REF!</definedName>
    <definedName name="bb_Q0I5MDE2RDk0RTdGNENEOT" localSheetId="1" hidden="1">#REF!</definedName>
    <definedName name="bb_Q0I5MDE2RDk0RTdGNENEOT" hidden="1">#REF!</definedName>
    <definedName name="bb_Q0IwQUJCQTcxNDAzNDQ0QU" localSheetId="0" hidden="1">#REF!</definedName>
    <definedName name="bb_Q0IwQUJCQTcxNDAzNDQ0QU" localSheetId="1" hidden="1">#REF!</definedName>
    <definedName name="bb_Q0IwQUJCQTcxNDAzNDQ0QU" hidden="1">#REF!</definedName>
    <definedName name="bb_Q0JBRjAzQjk2RjA5NDgzQk" localSheetId="0" hidden="1">#REF!</definedName>
    <definedName name="bb_Q0JBRjAzQjk2RjA5NDgzQk" localSheetId="1" hidden="1">#REF!</definedName>
    <definedName name="bb_Q0JBRjAzQjk2RjA5NDgzQk" hidden="1">#REF!</definedName>
    <definedName name="bb_Q0M0N0MyMkJFMjQ1NEY5ME" localSheetId="0" hidden="1">#REF!</definedName>
    <definedName name="bb_Q0M0N0MyMkJFMjQ1NEY5ME" localSheetId="1" hidden="1">#REF!</definedName>
    <definedName name="bb_Q0M0N0MyMkJFMjQ1NEY5ME" hidden="1">#REF!</definedName>
    <definedName name="bb_Q0Q4RDJFRUJBQTU3NEFEQz" localSheetId="0" hidden="1">#REF!</definedName>
    <definedName name="bb_Q0Q4RDJFRUJBQTU3NEFEQz" localSheetId="1" hidden="1">#REF!</definedName>
    <definedName name="bb_Q0Q4RDJFRUJBQTU3NEFEQz" hidden="1">#REF!</definedName>
    <definedName name="bb_Q0VFNDk3MzBDQTdGNDY1NT" localSheetId="0" hidden="1">#REF!</definedName>
    <definedName name="bb_Q0VFNDk3MzBDQTdGNDY1NT" localSheetId="1" hidden="1">#REF!</definedName>
    <definedName name="bb_Q0VFNDk3MzBDQTdGNDY1NT" hidden="1">#REF!</definedName>
    <definedName name="bb_QjAwOTMzMjI0NTRGNEM0M0" localSheetId="0" hidden="1">#REF!</definedName>
    <definedName name="bb_QjAwOTMzMjI0NTRGNEM0M0" localSheetId="1" hidden="1">#REF!</definedName>
    <definedName name="bb_QjAwOTMzMjI0NTRGNEM0M0" hidden="1">#REF!</definedName>
    <definedName name="bb_QjBFOUMwMzkwMEJCNDE4Qj" localSheetId="0" hidden="1">#REF!</definedName>
    <definedName name="bb_QjBFOUMwMzkwMEJCNDE4Qj" localSheetId="1" hidden="1">#REF!</definedName>
    <definedName name="bb_QjBFOUMwMzkwMEJCNDE4Qj" hidden="1">#REF!</definedName>
    <definedName name="bb_Qjc4NjY4Q0Y1NjI3NDExND" localSheetId="0" hidden="1">#REF!</definedName>
    <definedName name="bb_Qjc4NjY4Q0Y1NjI3NDExND" localSheetId="1" hidden="1">#REF!</definedName>
    <definedName name="bb_Qjc4NjY4Q0Y1NjI3NDExND" hidden="1">#REF!</definedName>
    <definedName name="bb_Qjg5MDYwNjJERkU3NDQ0Mj" localSheetId="0" hidden="1">#REF!</definedName>
    <definedName name="bb_Qjg5MDYwNjJERkU3NDQ0Mj" localSheetId="1" hidden="1">#REF!</definedName>
    <definedName name="bb_Qjg5MDYwNjJERkU3NDQ0Mj" hidden="1">#REF!</definedName>
    <definedName name="bb_QjgxNTJBRDI4MEJCNEI0Mj" localSheetId="0" hidden="1">#REF!</definedName>
    <definedName name="bb_QjgxNTJBRDI4MEJCNEI0Mj" localSheetId="1" hidden="1">#REF!</definedName>
    <definedName name="bb_QjgxNTJBRDI4MEJCNEI0Mj" hidden="1">#REF!</definedName>
    <definedName name="bb_QjgyNjlDNkY3REM3NDI1OU" localSheetId="0" hidden="1">#REF!</definedName>
    <definedName name="bb_QjgyNjlDNkY3REM3NDI1OU" localSheetId="1" hidden="1">#REF!</definedName>
    <definedName name="bb_QjgyNjlDNkY3REM3NDI1OU" hidden="1">#REF!</definedName>
    <definedName name="bb_QjhCRjUwQ0FCMjlFNDhBMT" localSheetId="0" hidden="1">#REF!</definedName>
    <definedName name="bb_QjhCRjUwQ0FCMjlFNDhBMT" localSheetId="1" hidden="1">#REF!</definedName>
    <definedName name="bb_QjhCRjUwQ0FCMjlFNDhBMT" hidden="1">#REF!</definedName>
    <definedName name="bb_QjJBREQ0OUNGNjQyNERCQU" localSheetId="0" hidden="1">#REF!</definedName>
    <definedName name="bb_QjJBREQ0OUNGNjQyNERCQU" localSheetId="1" hidden="1">#REF!</definedName>
    <definedName name="bb_QjJBREQ0OUNGNjQyNERCQU" hidden="1">#REF!</definedName>
    <definedName name="bb_QjQ3NUJDRTVCQjA5NDUyND" localSheetId="0" hidden="1">#REF!</definedName>
    <definedName name="bb_QjQ3NUJDRTVCQjA5NDUyND" localSheetId="1" hidden="1">#REF!</definedName>
    <definedName name="bb_QjQ3NUJDRTVCQjA5NDUyND" hidden="1">#REF!</definedName>
    <definedName name="bb_QjQ3QjQyOUJDNUQzNEQwOD" localSheetId="0" hidden="1">#REF!</definedName>
    <definedName name="bb_QjQ3QjQyOUJDNUQzNEQwOD" localSheetId="1" hidden="1">#REF!</definedName>
    <definedName name="bb_QjQ3QjQyOUJDNUQzNEQwOD" hidden="1">#REF!</definedName>
    <definedName name="bb_QjQwNTZDMDVBRDE4NDcxOD" localSheetId="0" hidden="1">#REF!</definedName>
    <definedName name="bb_QjQwNTZDMDVBRDE4NDcxOD" localSheetId="1" hidden="1">#REF!</definedName>
    <definedName name="bb_QjQwNTZDMDVBRDE4NDcxOD" hidden="1">#REF!</definedName>
    <definedName name="bb_QjQxRDcxRjUwMzlFNEJCRT" localSheetId="0" hidden="1">#REF!</definedName>
    <definedName name="bb_QjQxRDcxRjUwMzlFNEJCRT" localSheetId="1" hidden="1">#REF!</definedName>
    <definedName name="bb_QjQxRDcxRjUwMzlFNEJCRT" hidden="1">#REF!</definedName>
    <definedName name="bb_QjRDMjdGNjVDNEI2NEU4RT" localSheetId="0" hidden="1">#REF!</definedName>
    <definedName name="bb_QjRDMjdGNjVDNEI2NEU4RT" localSheetId="1" hidden="1">#REF!</definedName>
    <definedName name="bb_QjRDMjdGNjVDNEI2NEU4RT" hidden="1">#REF!</definedName>
    <definedName name="bb_QjVEOEU5NTQwNzhGNEI5RU" localSheetId="0" hidden="1">#REF!</definedName>
    <definedName name="bb_QjVEOEU5NTQwNzhGNEI5RU" localSheetId="1" hidden="1">#REF!</definedName>
    <definedName name="bb_QjVEOEU5NTQwNzhGNEI5RU" hidden="1">#REF!</definedName>
    <definedName name="bb_QjZBNDUxQjk5MjJBNENCMz" localSheetId="0" hidden="1">#REF!</definedName>
    <definedName name="bb_QjZBNDUxQjk5MjJBNENCMz" localSheetId="1" hidden="1">#REF!</definedName>
    <definedName name="bb_QjZBNDUxQjk5MjJBNENCMz" hidden="1">#REF!</definedName>
    <definedName name="bb_QjZDMURBOEY1Qzg5NDg4Qk" localSheetId="0" hidden="1">#REF!</definedName>
    <definedName name="bb_QjZDMURBOEY1Qzg5NDg4Qk" localSheetId="1" hidden="1">#REF!</definedName>
    <definedName name="bb_QjZDMURBOEY1Qzg5NDg4Qk" hidden="1">#REF!</definedName>
    <definedName name="bb_QjZDOEI5OEQ1RkI5NDEwOD" localSheetId="0" hidden="1">#REF!</definedName>
    <definedName name="bb_QjZDOEI5OEQ1RkI5NDEwOD" localSheetId="1" hidden="1">#REF!</definedName>
    <definedName name="bb_QjZDOEI5OEQ1RkI5NDEwOD" hidden="1">#REF!</definedName>
    <definedName name="bb_QjZFMEM3QkUxM0YwNEQ3Nz" localSheetId="0" hidden="1">#REF!</definedName>
    <definedName name="bb_QjZFMEM3QkUxM0YwNEQ3Nz" localSheetId="1" hidden="1">#REF!</definedName>
    <definedName name="bb_QjZFMEM3QkUxM0YwNEQ3Nz" hidden="1">#REF!</definedName>
    <definedName name="bb_QkIzQkYzNjI2MkIwNEREQU" localSheetId="0" hidden="1">#REF!</definedName>
    <definedName name="bb_QkIzQkYzNjI2MkIwNEREQU" localSheetId="1" hidden="1">#REF!</definedName>
    <definedName name="bb_QkIzQkYzNjI2MkIwNEREQU" hidden="1">#REF!</definedName>
    <definedName name="bb_QkMzNjU3NjIwQTZCNDFCNE" localSheetId="0" hidden="1">#REF!</definedName>
    <definedName name="bb_QkMzNjU3NjIwQTZCNDFCNE" localSheetId="1" hidden="1">#REF!</definedName>
    <definedName name="bb_QkMzNjU3NjIwQTZCNDFCNE" hidden="1">#REF!</definedName>
    <definedName name="bb_QkNENDk5NjUwQTY2NDY2RT" localSheetId="0" hidden="1">#REF!</definedName>
    <definedName name="bb_QkNENDk5NjUwQTY2NDY2RT" localSheetId="1" hidden="1">#REF!</definedName>
    <definedName name="bb_QkNENDk5NjUwQTY2NDY2RT" hidden="1">#REF!</definedName>
    <definedName name="bb_QkNGMjYzMUVCNEIyNEE1Nj" localSheetId="0" hidden="1">#REF!</definedName>
    <definedName name="bb_QkNGMjYzMUVCNEIyNEE1Nj" localSheetId="1" hidden="1">#REF!</definedName>
    <definedName name="bb_QkNGMjYzMUVCNEIyNEE1Nj" hidden="1">#REF!</definedName>
    <definedName name="bb_QkQ2QjFENEY4N0MzNEZCME" localSheetId="0" hidden="1">#REF!</definedName>
    <definedName name="bb_QkQ2QjFENEY4N0MzNEZCME" localSheetId="1" hidden="1">#REF!</definedName>
    <definedName name="bb_QkQ2QjFENEY4N0MzNEZCME" hidden="1">#REF!</definedName>
    <definedName name="bb_QkQ3MzFGN0I1OTAyNDFBOU" localSheetId="0" hidden="1">#REF!</definedName>
    <definedName name="bb_QkQ3MzFGN0I1OTAyNDFBOU" localSheetId="1" hidden="1">#REF!</definedName>
    <definedName name="bb_QkQ3MzFGN0I1OTAyNDFBOU" hidden="1">#REF!</definedName>
    <definedName name="bb_QkQ5N0QwRDVGNzMxNEY5RE" localSheetId="0" hidden="1">#REF!</definedName>
    <definedName name="bb_QkQ5N0QwRDVGNzMxNEY5RE" localSheetId="1" hidden="1">#REF!</definedName>
    <definedName name="bb_QkQ5N0QwRDVGNzMxNEY5RE" hidden="1">#REF!</definedName>
    <definedName name="bb_QkQxNjZGNUU2QzQ3NDU5Qz" localSheetId="0" hidden="1">#REF!</definedName>
    <definedName name="bb_QkQxNjZGNUU2QzQ3NDU5Qz" localSheetId="1" hidden="1">#REF!</definedName>
    <definedName name="bb_QkQxNjZGNUU2QzQ3NDU5Qz" hidden="1">#REF!</definedName>
    <definedName name="bb_QkQzNkMwMjgwMTg0NDYyNU" localSheetId="0" hidden="1">#REF!</definedName>
    <definedName name="bb_QkQzNkMwMjgwMTg0NDYyNU" localSheetId="1" hidden="1">#REF!</definedName>
    <definedName name="bb_QkQzNkMwMjgwMTg0NDYyNU" hidden="1">#REF!</definedName>
    <definedName name="bb_QkRGRDE5RTUxOUZDNEZDRj" localSheetId="0" hidden="1">#REF!</definedName>
    <definedName name="bb_QkRGRDE5RTUxOUZDNEZDRj" localSheetId="1" hidden="1">#REF!</definedName>
    <definedName name="bb_QkRGRDE5RTUxOUZDNEZDRj" hidden="1">#REF!</definedName>
    <definedName name="bb_QTA0QjZCNTFGOUEwNEZFMk" localSheetId="0" hidden="1">#REF!</definedName>
    <definedName name="bb_QTA0QjZCNTFGOUEwNEZFMk" localSheetId="1" hidden="1">#REF!</definedName>
    <definedName name="bb_QTA0QjZCNTFGOUEwNEZFMk" hidden="1">#REF!</definedName>
    <definedName name="bb_QTc3Njg1OTlDM0NENDQ3QU" localSheetId="0" hidden="1">#REF!</definedName>
    <definedName name="bb_QTc3Njg1OTlDM0NENDQ3QU" localSheetId="1" hidden="1">#REF!</definedName>
    <definedName name="bb_QTc3Njg1OTlDM0NENDQ3QU" hidden="1">#REF!</definedName>
    <definedName name="bb_QTdBNDgxQTg1MjAyNDJGM0" localSheetId="0" hidden="1">#REF!</definedName>
    <definedName name="bb_QTdBNDgxQTg1MjAyNDJGM0" localSheetId="1" hidden="1">#REF!</definedName>
    <definedName name="bb_QTdBNDgxQTg1MjAyNDJGM0" hidden="1">#REF!</definedName>
    <definedName name="bb_QTdENTI2ODQ1RjA0NEQzRD" localSheetId="0" hidden="1">#REF!</definedName>
    <definedName name="bb_QTdENTI2ODQ1RjA0NEQzRD" localSheetId="1" hidden="1">#REF!</definedName>
    <definedName name="bb_QTdENTI2ODQ1RjA0NEQzRD" hidden="1">#REF!</definedName>
    <definedName name="bb_QTE1MEE5RjY5MzM5NDFBMT" localSheetId="0" hidden="1">#REF!</definedName>
    <definedName name="bb_QTE1MEE5RjY5MzM5NDFBMT" localSheetId="1" hidden="1">#REF!</definedName>
    <definedName name="bb_QTE1MEE5RjY5MzM5NDFBMT" hidden="1">#REF!</definedName>
    <definedName name="bb_QTFBNzE4RkEyODkzNDUzOD" localSheetId="0" hidden="1">#REF!</definedName>
    <definedName name="bb_QTFBNzE4RkEyODkzNDUzOD" localSheetId="1" hidden="1">#REF!</definedName>
    <definedName name="bb_QTFBNzE4RkEyODkzNDUzOD" hidden="1">#REF!</definedName>
    <definedName name="bb_QTFDNjlGQUYyOUJDNDYzME" localSheetId="0" hidden="1">#REF!</definedName>
    <definedName name="bb_QTFDNjlGQUYyOUJDNDYzME" localSheetId="1" hidden="1">#REF!</definedName>
    <definedName name="bb_QTFDNjlGQUYyOUJDNDYzME" hidden="1">#REF!</definedName>
    <definedName name="bb_QTFGQTM1RDg4ODVGNDZDMk" localSheetId="0" hidden="1">#REF!</definedName>
    <definedName name="bb_QTFGQTM1RDg4ODVGNDZDMk" localSheetId="1" hidden="1">#REF!</definedName>
    <definedName name="bb_QTFGQTM1RDg4ODVGNDZDMk" hidden="1">#REF!</definedName>
    <definedName name="bb_QTg1RkI5QjNBMkRGNDc2OD" localSheetId="0" hidden="1">#REF!</definedName>
    <definedName name="bb_QTg1RkI5QjNBMkRGNDc2OD" localSheetId="1" hidden="1">#REF!</definedName>
    <definedName name="bb_QTg1RkI5QjNBMkRGNDc2OD" hidden="1">#REF!</definedName>
    <definedName name="bb_QTgwMUMwMzM2MDY1NDVGRD" localSheetId="0" hidden="1">#REF!</definedName>
    <definedName name="bb_QTgwMUMwMzM2MDY1NDVGRD" localSheetId="1" hidden="1">#REF!</definedName>
    <definedName name="bb_QTgwMUMwMzM2MDY1NDVGRD" hidden="1">#REF!</definedName>
    <definedName name="bb_QTI3MzUyMkMzN0RENEI2RT" localSheetId="0" hidden="1">#REF!</definedName>
    <definedName name="bb_QTI3MzUyMkMzN0RENEI2RT" localSheetId="1" hidden="1">#REF!</definedName>
    <definedName name="bb_QTI3MzUyMkMzN0RENEI2RT" hidden="1">#REF!</definedName>
    <definedName name="bb_QTIyNDk0QUEzNEY3NDJFQ0" localSheetId="0" hidden="1">#REF!</definedName>
    <definedName name="bb_QTIyNDk0QUEzNEY3NDJFQ0" localSheetId="1" hidden="1">#REF!</definedName>
    <definedName name="bb_QTIyNDk0QUEzNEY3NDJFQ0" hidden="1">#REF!</definedName>
    <definedName name="bb_QTJDQzY4NTYyQUU5NEVDOU" localSheetId="0" hidden="1">#REF!</definedName>
    <definedName name="bb_QTJDQzY4NTYyQUU5NEVDOU" localSheetId="1" hidden="1">#REF!</definedName>
    <definedName name="bb_QTJDQzY4NTYyQUU5NEVDOU" hidden="1">#REF!</definedName>
    <definedName name="bb_QTkzRTkxRDY3MzU1NEJGQk" localSheetId="0" hidden="1">#REF!</definedName>
    <definedName name="bb_QTkzRTkxRDY3MzU1NEJGQk" localSheetId="1" hidden="1">#REF!</definedName>
    <definedName name="bb_QTkzRTkxRDY3MzU1NEJGQk" hidden="1">#REF!</definedName>
    <definedName name="bb_QTNFNUE5NjcxMTY0NDQ3OD" localSheetId="0" hidden="1">#REF!</definedName>
    <definedName name="bb_QTNFNUE5NjcxMTY0NDQ3OD" localSheetId="1" hidden="1">#REF!</definedName>
    <definedName name="bb_QTNFNUE5NjcxMTY0NDQ3OD" hidden="1">#REF!</definedName>
    <definedName name="bb_QTQ2OTIzQTM4NzgxNEUzNj" localSheetId="0" hidden="1">#REF!</definedName>
    <definedName name="bb_QTQ2OTIzQTM4NzgxNEUzNj" localSheetId="1" hidden="1">#REF!</definedName>
    <definedName name="bb_QTQ2OTIzQTM4NzgxNEUzNj" hidden="1">#REF!</definedName>
    <definedName name="bb_QTRFRURGNzg1OEE5NEYyMj" localSheetId="0" hidden="1">#REF!</definedName>
    <definedName name="bb_QTRFRURGNzg1OEE5NEYyMj" localSheetId="1" hidden="1">#REF!</definedName>
    <definedName name="bb_QTRFRURGNzg1OEE5NEYyMj" hidden="1">#REF!</definedName>
    <definedName name="bb_QTYyNDUzM0ZFNjhCNEQ5Mj" localSheetId="0" hidden="1">#REF!</definedName>
    <definedName name="bb_QTYyNDUzM0ZFNjhCNEQ5Mj" localSheetId="1" hidden="1">#REF!</definedName>
    <definedName name="bb_QTYyNDUzM0ZFNjhCNEQ5Mj" hidden="1">#REF!</definedName>
    <definedName name="bb_QTZGOERDN0RCQTg1NEU2ME" localSheetId="0" hidden="1">#REF!</definedName>
    <definedName name="bb_QTZGOERDN0RCQTg1NEU2ME" localSheetId="1" hidden="1">#REF!</definedName>
    <definedName name="bb_QTZGOERDN0RCQTg1NEU2ME" hidden="1">#REF!</definedName>
    <definedName name="bb_QUEwMENGRDYzQTJGNDk4MU" localSheetId="0" hidden="1">#REF!</definedName>
    <definedName name="bb_QUEwMENGRDYzQTJGNDk4MU" localSheetId="1" hidden="1">#REF!</definedName>
    <definedName name="bb_QUEwMENGRDYzQTJGNDk4MU" hidden="1">#REF!</definedName>
    <definedName name="bb_QUEwNzYzODI3ODg5NDZDRT" localSheetId="0" hidden="1">#REF!</definedName>
    <definedName name="bb_QUEwNzYzODI3ODg5NDZDRT" localSheetId="1" hidden="1">#REF!</definedName>
    <definedName name="bb_QUEwNzYzODI3ODg5NDZDRT" hidden="1">#REF!</definedName>
    <definedName name="bb_QUFGOEY4QzQwMEQxNDFBQT" localSheetId="0" hidden="1">#REF!</definedName>
    <definedName name="bb_QUFGOEY4QzQwMEQxNDFBQT" localSheetId="1" hidden="1">#REF!</definedName>
    <definedName name="bb_QUFGOEY4QzQwMEQxNDFBQT" hidden="1">#REF!</definedName>
    <definedName name="bb_QUI1RTE4QTNDMDgzNEJDNU" localSheetId="0" hidden="1">#REF!</definedName>
    <definedName name="bb_QUI1RTE4QTNDMDgzNEJDNU" localSheetId="1" hidden="1">#REF!</definedName>
    <definedName name="bb_QUI1RTE4QTNDMDgzNEJDNU" hidden="1">#REF!</definedName>
    <definedName name="bb_QUJBNzI2MUVBMjBFNDExQk" localSheetId="0" hidden="1">#REF!</definedName>
    <definedName name="bb_QUJBNzI2MUVBMjBFNDExQk" localSheetId="1" hidden="1">#REF!</definedName>
    <definedName name="bb_QUJBNzI2MUVBMjBFNDExQk" hidden="1">#REF!</definedName>
    <definedName name="bb_QUM0MjlDODA5MzI0NERGOT" localSheetId="0" hidden="1">#REF!</definedName>
    <definedName name="bb_QUM0MjlDODA5MzI0NERGOT" localSheetId="1" hidden="1">#REF!</definedName>
    <definedName name="bb_QUM0MjlDODA5MzI0NERGOT" hidden="1">#REF!</definedName>
    <definedName name="bb_QUMwREYwNzM3QzcyNDc2RU" localSheetId="0" hidden="1">#REF!</definedName>
    <definedName name="bb_QUMwREYwNzM3QzcyNDc2RU" localSheetId="1" hidden="1">#REF!</definedName>
    <definedName name="bb_QUMwREYwNzM3QzcyNDc2RU" hidden="1">#REF!</definedName>
    <definedName name="bb_QUQ5QTg3MUVBODkzNEYzQj" localSheetId="0" hidden="1">#REF!</definedName>
    <definedName name="bb_QUQ5QTg3MUVBODkzNEYzQj" localSheetId="1" hidden="1">#REF!</definedName>
    <definedName name="bb_QUQ5QTg3MUVBODkzNEYzQj" hidden="1">#REF!</definedName>
    <definedName name="bb_QURDMEM3NUUxQTIyNDgwQU" localSheetId="0" hidden="1">#REF!</definedName>
    <definedName name="bb_QURDMEM3NUUxQTIyNDgwQU" localSheetId="1" hidden="1">#REF!</definedName>
    <definedName name="bb_QURDMEM3NUUxQTIyNDgwQU" hidden="1">#REF!</definedName>
    <definedName name="bb_QUU5MTgwMjU0ODMxNEVBND" localSheetId="0" hidden="1">#REF!</definedName>
    <definedName name="bb_QUU5MTgwMjU0ODMxNEVBND" localSheetId="1" hidden="1">#REF!</definedName>
    <definedName name="bb_QUU5MTgwMjU0ODMxNEVBND" hidden="1">#REF!</definedName>
    <definedName name="bb_QUUzNTQyRTUzQUE3NEFEN0" localSheetId="0" hidden="1">#REF!</definedName>
    <definedName name="bb_QUUzNTQyRTUzQUE3NEFEN0" localSheetId="1" hidden="1">#REF!</definedName>
    <definedName name="bb_QUUzNTQyRTUzQUE3NEFEN0" hidden="1">#REF!</definedName>
    <definedName name="bb_Qzc4QjkxMkNGNjM3NDUxRD" localSheetId="0" hidden="1">#REF!</definedName>
    <definedName name="bb_Qzc4QjkxMkNGNjM3NDUxRD" localSheetId="1" hidden="1">#REF!</definedName>
    <definedName name="bb_Qzc4QjkxMkNGNjM3NDUxRD" hidden="1">#REF!</definedName>
    <definedName name="bb_QzcyNTc0RTg3NTkzNDYwNj" localSheetId="0" hidden="1">#REF!</definedName>
    <definedName name="bb_QzcyNTc0RTg3NTkzNDYwNj" localSheetId="1" hidden="1">#REF!</definedName>
    <definedName name="bb_QzcyNTc0RTg3NTkzNDYwNj" hidden="1">#REF!</definedName>
    <definedName name="bb_QzdGN0I2OTU0N0ZFNEQ3Qj" localSheetId="0" hidden="1">#REF!</definedName>
    <definedName name="bb_QzdGN0I2OTU0N0ZFNEQ3Qj" localSheetId="1" hidden="1">#REF!</definedName>
    <definedName name="bb_QzdGN0I2OTU0N0ZFNEQ3Qj" hidden="1">#REF!</definedName>
    <definedName name="bb_QzI3OTM4M0JFRjZGNEREOT" localSheetId="0" hidden="1">#REF!</definedName>
    <definedName name="bb_QzI3OTM4M0JFRjZGNEREOT" localSheetId="1" hidden="1">#REF!</definedName>
    <definedName name="bb_QzI3OTM4M0JFRjZGNEREOT" hidden="1">#REF!</definedName>
    <definedName name="bb_Qzk5MUY0RTI1RTlDNDE4OD" localSheetId="0" hidden="1">#REF!</definedName>
    <definedName name="bb_Qzk5MUY0RTI1RTlDNDE4OD" localSheetId="1" hidden="1">#REF!</definedName>
    <definedName name="bb_Qzk5MUY0RTI1RTlDNDE4OD" hidden="1">#REF!</definedName>
    <definedName name="bb_QzMwRDYzN0Q3MzA3NDcxN0" localSheetId="0" hidden="1">#REF!</definedName>
    <definedName name="bb_QzMwRDYzN0Q3MzA3NDcxN0" localSheetId="1" hidden="1">#REF!</definedName>
    <definedName name="bb_QzMwRDYzN0Q3MzA3NDcxN0" hidden="1">#REF!</definedName>
    <definedName name="bb_QzNBMEI1Njg1RENBNDM1OE" localSheetId="0" hidden="1">#REF!</definedName>
    <definedName name="bb_QzNBMEI1Njg1RENBNDM1OE" localSheetId="1" hidden="1">#REF!</definedName>
    <definedName name="bb_QzNBMEI1Njg1RENBNDM1OE" hidden="1">#REF!</definedName>
    <definedName name="bb_QzNBOEQ0QjlBQjY4NEMxRk" localSheetId="0" hidden="1">#REF!</definedName>
    <definedName name="bb_QzNBOEQ0QjlBQjY4NEMxRk" localSheetId="1" hidden="1">#REF!</definedName>
    <definedName name="bb_QzNBOEQ0QjlBQjY4NEMxRk" hidden="1">#REF!</definedName>
    <definedName name="bb_QzQ0MkMxQ0JGMzcxNEY2Mk" localSheetId="0" hidden="1">#REF!</definedName>
    <definedName name="bb_QzQ0MkMxQ0JGMzcxNEY2Mk" localSheetId="1" hidden="1">#REF!</definedName>
    <definedName name="bb_QzQ0MkMxQ0JGMzcxNEY2Mk" hidden="1">#REF!</definedName>
    <definedName name="bb_QzQxMDZBNkZERTQ2NDE4RE" localSheetId="0" hidden="1">#REF!</definedName>
    <definedName name="bb_QzQxMDZBNkZERTQ2NDE4RE" localSheetId="1" hidden="1">#REF!</definedName>
    <definedName name="bb_QzQxMDZBNkZERTQ2NDE4RE" hidden="1">#REF!</definedName>
    <definedName name="bb_QzZGNkNEOTQ5RTRFNDZGMT" localSheetId="0" hidden="1">#REF!</definedName>
    <definedName name="bb_QzZGNkNEOTQ5RTRFNDZGMT" localSheetId="1" hidden="1">#REF!</definedName>
    <definedName name="bb_QzZGNkNEOTQ5RTRFNDZGMT" hidden="1">#REF!</definedName>
    <definedName name="bb_RDA3NkM3REEzRUVENEQ2MU" localSheetId="0" hidden="1">#REF!</definedName>
    <definedName name="bb_RDA3NkM3REEzRUVENEQ2MU" localSheetId="1" hidden="1">#REF!</definedName>
    <definedName name="bb_RDA3NkM3REEzRUVENEQ2MU" hidden="1">#REF!</definedName>
    <definedName name="bb_RDBDNkZGOTQ1QTE0NDk1Rj" localSheetId="0" hidden="1">#REF!</definedName>
    <definedName name="bb_RDBDNkZGOTQ1QTE0NDk1Rj" localSheetId="1" hidden="1">#REF!</definedName>
    <definedName name="bb_RDBDNkZGOTQ1QTE0NDk1Rj" hidden="1">#REF!</definedName>
    <definedName name="bb_RDc2QkRFMDQ0OEQ4NDI5Nj" localSheetId="0" hidden="1">#REF!</definedName>
    <definedName name="bb_RDc2QkRFMDQ0OEQ4NDI5Nj" localSheetId="1" hidden="1">#REF!</definedName>
    <definedName name="bb_RDc2QkRFMDQ0OEQ4NDI5Nj" hidden="1">#REF!</definedName>
    <definedName name="bb_RDczRkY1RjFFRDE0NEVFMU" localSheetId="0" hidden="1">#REF!</definedName>
    <definedName name="bb_RDczRkY1RjFFRDE0NEVFMU" localSheetId="1" hidden="1">#REF!</definedName>
    <definedName name="bb_RDczRkY1RjFFRDE0NEVFMU" hidden="1">#REF!</definedName>
    <definedName name="bb_RDE3NEFFRjg3RUY0NEZEMk" localSheetId="0" hidden="1">#REF!</definedName>
    <definedName name="bb_RDE3NEFFRjg3RUY0NEZEMk" localSheetId="1" hidden="1">#REF!</definedName>
    <definedName name="bb_RDE3NEFFRjg3RUY0NEZEMk" hidden="1">#REF!</definedName>
    <definedName name="bb_RDE4RDVBODkxNTk3NERENk" localSheetId="0" hidden="1">#REF!</definedName>
    <definedName name="bb_RDE4RDVBODkxNTk3NERENk" localSheetId="1" hidden="1">#REF!</definedName>
    <definedName name="bb_RDE4RDVBODkxNTk3NERENk" hidden="1">#REF!</definedName>
    <definedName name="bb_RDg2QzhCRTM1QTY5NEM0ME" localSheetId="0" hidden="1">#REF!</definedName>
    <definedName name="bb_RDg2QzhCRTM1QTY5NEM0ME" localSheetId="1" hidden="1">#REF!</definedName>
    <definedName name="bb_RDg2QzhCRTM1QTY5NEM0ME" hidden="1">#REF!</definedName>
    <definedName name="bb_RDg4QzhGNTFFMUYxNDU2Nz" localSheetId="0" hidden="1">#REF!</definedName>
    <definedName name="bb_RDg4QzhGNTFFMUYxNDU2Nz" localSheetId="1" hidden="1">#REF!</definedName>
    <definedName name="bb_RDg4QzhGNTFFMUYxNDU2Nz" hidden="1">#REF!</definedName>
    <definedName name="bb_RDI5QzhEMkEwMjQ5NDA4RD" localSheetId="0" hidden="1">#REF!</definedName>
    <definedName name="bb_RDI5QzhEMkEwMjQ5NDA4RD" localSheetId="1" hidden="1">#REF!</definedName>
    <definedName name="bb_RDI5QzhEMkEwMjQ5NDA4RD" hidden="1">#REF!</definedName>
    <definedName name="bb_RDIwRkIwRkUzRkQ4NEZFNj" localSheetId="0" hidden="1">#REF!</definedName>
    <definedName name="bb_RDIwRkIwRkUzRkQ4NEZFNj" localSheetId="1" hidden="1">#REF!</definedName>
    <definedName name="bb_RDIwRkIwRkUzRkQ4NEZFNj" hidden="1">#REF!</definedName>
    <definedName name="bb_RDIzNUYyNDg3NkM2NDBBNz" localSheetId="0" hidden="1">#REF!</definedName>
    <definedName name="bb_RDIzNUYyNDg3NkM2NDBBNz" localSheetId="1" hidden="1">#REF!</definedName>
    <definedName name="bb_RDIzNUYyNDg3NkM2NDBBNz" hidden="1">#REF!</definedName>
    <definedName name="bb_RDIzNzdDQzU2QkYyNDE4M0" localSheetId="0" hidden="1">#REF!</definedName>
    <definedName name="bb_RDIzNzdDQzU2QkYyNDE4M0" localSheetId="1" hidden="1">#REF!</definedName>
    <definedName name="bb_RDIzNzdDQzU2QkYyNDE4M0" hidden="1">#REF!</definedName>
    <definedName name="bb_RDJDODE2QTgyMjk1NEZBOU" localSheetId="0" hidden="1">#REF!</definedName>
    <definedName name="bb_RDJDODE2QTgyMjk1NEZBOU" localSheetId="1" hidden="1">#REF!</definedName>
    <definedName name="bb_RDJDODE2QTgyMjk1NEZBOU" hidden="1">#REF!</definedName>
    <definedName name="bb_RDJFQzZCMEJFRDc2NEVBNk" localSheetId="0" hidden="1">#REF!</definedName>
    <definedName name="bb_RDJFQzZCMEJFRDc2NEVBNk" localSheetId="1" hidden="1">#REF!</definedName>
    <definedName name="bb_RDJFQzZCMEJFRDc2NEVBNk" hidden="1">#REF!</definedName>
    <definedName name="bb_RDk3M0NCRTNGMjFFNDRBNz" localSheetId="0" hidden="1">#REF!</definedName>
    <definedName name="bb_RDk3M0NCRTNGMjFFNDRBNz" localSheetId="1" hidden="1">#REF!</definedName>
    <definedName name="bb_RDk3M0NCRTNGMjFFNDRBNz" hidden="1">#REF!</definedName>
    <definedName name="bb_RDk3QjRFNkUxMEFENDgwME" localSheetId="0" hidden="1">#REF!</definedName>
    <definedName name="bb_RDk3QjRFNkUxMEFENDgwME" localSheetId="1" hidden="1">#REF!</definedName>
    <definedName name="bb_RDk3QjRFNkUxMEFENDgwME" hidden="1">#REF!</definedName>
    <definedName name="bb_RDkwRTQ3Q0Y0OTBFNDZCNE" localSheetId="0" hidden="1">#REF!</definedName>
    <definedName name="bb_RDkwRTQ3Q0Y0OTBFNDZCNE" localSheetId="1" hidden="1">#REF!</definedName>
    <definedName name="bb_RDkwRTQ3Q0Y0OTBFNDZCNE" hidden="1">#REF!</definedName>
    <definedName name="bb_RDMwNjdGMjIxMzFBNDk0QU" localSheetId="0" hidden="1">#REF!</definedName>
    <definedName name="bb_RDMwNjdGMjIxMzFBNDk0QU" localSheetId="1" hidden="1">#REF!</definedName>
    <definedName name="bb_RDMwNjdGMjIxMzFBNDk0QU" hidden="1">#REF!</definedName>
    <definedName name="bb_RDNDMkU0MzZCRDE1NEZFRD" localSheetId="0" hidden="1">#REF!</definedName>
    <definedName name="bb_RDNDMkU0MzZCRDE1NEZFRD" localSheetId="1" hidden="1">#REF!</definedName>
    <definedName name="bb_RDNDMkU0MzZCRDE1NEZFRD" hidden="1">#REF!</definedName>
    <definedName name="bb_RDU1MzEyQTlFMDhDNDg4Nz" localSheetId="0" hidden="1">#REF!</definedName>
    <definedName name="bb_RDU1MzEyQTlFMDhDNDg4Nz" localSheetId="1" hidden="1">#REF!</definedName>
    <definedName name="bb_RDU1MzEyQTlFMDhDNDg4Nz" hidden="1">#REF!</definedName>
    <definedName name="bb_RDU1RUY5RDMwMjI1NENCRU" localSheetId="0" hidden="1">#REF!</definedName>
    <definedName name="bb_RDU1RUY5RDMwMjI1NENCRU" localSheetId="1" hidden="1">#REF!</definedName>
    <definedName name="bb_RDU1RUY5RDMwMjI1NENCRU" hidden="1">#REF!</definedName>
    <definedName name="bb_RDU5MDQ5OUE0Qzc0NDhDMk" localSheetId="0" hidden="1">#REF!</definedName>
    <definedName name="bb_RDU5MDQ5OUE0Qzc0NDhDMk" localSheetId="1" hidden="1">#REF!</definedName>
    <definedName name="bb_RDU5MDQ5OUE0Qzc0NDhDMk" hidden="1">#REF!</definedName>
    <definedName name="bb_RDVCODM5NkNGM0E5NDFEME" localSheetId="0" hidden="1">#REF!</definedName>
    <definedName name="bb_RDVCODM5NkNGM0E5NDFEME" localSheetId="1" hidden="1">#REF!</definedName>
    <definedName name="bb_RDVCODM5NkNGM0E5NDFEME" hidden="1">#REF!</definedName>
    <definedName name="bb_RDY4NkNDQkVGQzFENEZFND" localSheetId="0" hidden="1">#REF!</definedName>
    <definedName name="bb_RDY4NkNDQkVGQzFENEZFND" localSheetId="1" hidden="1">#REF!</definedName>
    <definedName name="bb_RDY4NkNDQkVGQzFENEZFND" hidden="1">#REF!</definedName>
    <definedName name="bb_RDYwNzhGRDJCMkFFNERCME" localSheetId="0" hidden="1">#REF!</definedName>
    <definedName name="bb_RDYwNzhGRDJCMkFFNERCME" localSheetId="1" hidden="1">#REF!</definedName>
    <definedName name="bb_RDYwNzhGRDJCMkFFNERCME" hidden="1">#REF!</definedName>
    <definedName name="bb_RDYyQjQ3MTQ5NUM5NDQ3Q0" localSheetId="0" hidden="1">#REF!</definedName>
    <definedName name="bb_RDYyQjQ3MTQ5NUM5NDQ3Q0" localSheetId="1" hidden="1">#REF!</definedName>
    <definedName name="bb_RDYyQjQ3MTQ5NUM5NDQ3Q0" hidden="1">#REF!</definedName>
    <definedName name="bb_RDZCMzIxOEEzNUM3NDRDNU" localSheetId="0" hidden="1">#REF!</definedName>
    <definedName name="bb_RDZCMzIxOEEzNUM3NDRDNU" localSheetId="1" hidden="1">#REF!</definedName>
    <definedName name="bb_RDZCMzIxOEEzNUM3NDRDNU" hidden="1">#REF!</definedName>
    <definedName name="bb_RDZDMzlEQ0JFNTE3NEU2ND" localSheetId="0" hidden="1">#REF!</definedName>
    <definedName name="bb_RDZDMzlEQ0JFNTE3NEU2ND" localSheetId="1" hidden="1">#REF!</definedName>
    <definedName name="bb_RDZDMzlEQ0JFNTE3NEU2ND" hidden="1">#REF!</definedName>
    <definedName name="bb_REEwQzVFMTBDREIyNDI2Qk" localSheetId="0" hidden="1">#REF!</definedName>
    <definedName name="bb_REEwQzVFMTBDREIyNDI2Qk" localSheetId="1" hidden="1">#REF!</definedName>
    <definedName name="bb_REEwQzVFMTBDREIyNDI2Qk" hidden="1">#REF!</definedName>
    <definedName name="bb_REI0NkQ4QjQwMjY5NDEwOD" localSheetId="0" hidden="1">#REF!</definedName>
    <definedName name="bb_REI0NkQ4QjQwMjY5NDEwOD" localSheetId="1" hidden="1">#REF!</definedName>
    <definedName name="bb_REI0NkQ4QjQwMjY5NDEwOD" hidden="1">#REF!</definedName>
    <definedName name="bb_REI4NzZENkI1Qzg2NDY4ND" localSheetId="0" hidden="1">#REF!</definedName>
    <definedName name="bb_REI4NzZENkI1Qzg2NDY4ND" localSheetId="1" hidden="1">#REF!</definedName>
    <definedName name="bb_REI4NzZENkI1Qzg2NDY4ND" hidden="1">#REF!</definedName>
    <definedName name="bb_REQ0NjRDRDk1ODI2NDQ2Nk" localSheetId="0" hidden="1">#REF!</definedName>
    <definedName name="bb_REQ0NjRDRDk1ODI2NDQ2Nk" localSheetId="1" hidden="1">#REF!</definedName>
    <definedName name="bb_REQ0NjRDRDk1ODI2NDQ2Nk" hidden="1">#REF!</definedName>
    <definedName name="bb_REQwMjExMTA4RjIwNDg0OD" localSheetId="0" hidden="1">#REF!</definedName>
    <definedName name="bb_REQwMjExMTA4RjIwNDg0OD" localSheetId="1" hidden="1">#REF!</definedName>
    <definedName name="bb_REQwMjExMTA4RjIwNDg0OD" hidden="1">#REF!</definedName>
    <definedName name="bb_REQxN0IwQkI1NUMwNEM1ME" localSheetId="0" hidden="1">#REF!</definedName>
    <definedName name="bb_REQxN0IwQkI1NUMwNEM1ME" localSheetId="1" hidden="1">#REF!</definedName>
    <definedName name="bb_REQxN0IwQkI1NUMwNEM1ME" hidden="1">#REF!</definedName>
    <definedName name="bb_RERFMzFDREVDQUVCNDQ5RT" localSheetId="0" hidden="1">#REF!</definedName>
    <definedName name="bb_RERFMzFDREVDQUVCNDQ5RT" localSheetId="1" hidden="1">#REF!</definedName>
    <definedName name="bb_RERFMzFDREVDQUVCNDQ5RT" hidden="1">#REF!</definedName>
    <definedName name="bb_RERGNTgzNDMxMzk3NEUyME" localSheetId="0" hidden="1">#REF!</definedName>
    <definedName name="bb_RERGNTgzNDMxMzk3NEUyME" localSheetId="1" hidden="1">#REF!</definedName>
    <definedName name="bb_RERGNTgzNDMxMzk3NEUyME" hidden="1">#REF!</definedName>
    <definedName name="bb_REU2QTZERDk3MUFGNDY4Mk" localSheetId="0" hidden="1">#REF!</definedName>
    <definedName name="bb_REU2QTZERDk3MUFGNDY4Mk" localSheetId="1" hidden="1">#REF!</definedName>
    <definedName name="bb_REU2QTZERDk3MUFGNDY4Mk" hidden="1">#REF!</definedName>
    <definedName name="bb_REUxRjk0MTUxNEYyNDMyRE" localSheetId="0" hidden="1">#REF!</definedName>
    <definedName name="bb_REUxRjk0MTUxNEYyNDMyRE" localSheetId="1" hidden="1">#REF!</definedName>
    <definedName name="bb_REUxRjk0MTUxNEYyNDMyRE" hidden="1">#REF!</definedName>
    <definedName name="bb_REZBRjkwMzYwOTlBNDJDMz" localSheetId="0" hidden="1">#REF!</definedName>
    <definedName name="bb_REZBRjkwMzYwOTlBNDJDMz" localSheetId="1" hidden="1">#REF!</definedName>
    <definedName name="bb_REZBRjkwMzYwOTlBNDJDMz" hidden="1">#REF!</definedName>
    <definedName name="bb_RjA2Mzc4RUEyMDAzNEZFOD" localSheetId="0" hidden="1">#REF!</definedName>
    <definedName name="bb_RjA2Mzc4RUEyMDAzNEZFOD" localSheetId="1" hidden="1">#REF!</definedName>
    <definedName name="bb_RjA2Mzc4RUEyMDAzNEZFOD" hidden="1">#REF!</definedName>
    <definedName name="bb_RjA3QzRERDBGOTJGNDkwOU" localSheetId="0" hidden="1">#REF!</definedName>
    <definedName name="bb_RjA3QzRERDBGOTJGNDkwOU" localSheetId="1" hidden="1">#REF!</definedName>
    <definedName name="bb_RjA3QzRERDBGOTJGNDkwOU" hidden="1">#REF!</definedName>
    <definedName name="bb_RjAxQjUwRjhDQ0IxNEZCNz" localSheetId="0" hidden="1">#REF!</definedName>
    <definedName name="bb_RjAxQjUwRjhDQ0IxNEZCNz" localSheetId="1" hidden="1">#REF!</definedName>
    <definedName name="bb_RjAxQjUwRjhDQ0IxNEZCNz" hidden="1">#REF!</definedName>
    <definedName name="bb_RjBCNjM4RDU4RkVFNDJGRD" localSheetId="0" hidden="1">#REF!</definedName>
    <definedName name="bb_RjBCNjM4RDU4RkVFNDJGRD" localSheetId="1" hidden="1">#REF!</definedName>
    <definedName name="bb_RjBCNjM4RDU4RkVFNDJGRD" hidden="1">#REF!</definedName>
    <definedName name="bb_Rjc4MkUyOUJDMzY0NDk0RE" localSheetId="0" hidden="1">#REF!</definedName>
    <definedName name="bb_Rjc4MkUyOUJDMzY0NDk0RE" localSheetId="1" hidden="1">#REF!</definedName>
    <definedName name="bb_Rjc4MkUyOUJDMzY0NDk0RE" hidden="1">#REF!</definedName>
    <definedName name="bb_RjdGRjEzNTE2NDRCNDEyME" localSheetId="0" hidden="1">#REF!</definedName>
    <definedName name="bb_RjdGRjEzNTE2NDRCNDEyME" localSheetId="1" hidden="1">#REF!</definedName>
    <definedName name="bb_RjdGRjEzNTE2NDRCNDEyME" hidden="1">#REF!</definedName>
    <definedName name="bb_RjE0OTQzRDNEMkY0NDQ5Qz" localSheetId="0" hidden="1">#REF!</definedName>
    <definedName name="bb_RjE0OTQzRDNEMkY0NDQ5Qz" localSheetId="1" hidden="1">#REF!</definedName>
    <definedName name="bb_RjE0OTQzRDNEMkY0NDQ5Qz" hidden="1">#REF!</definedName>
    <definedName name="bb_RjFEMjlGM0VCM0Q2NDZCRT" localSheetId="0" hidden="1">#REF!</definedName>
    <definedName name="bb_RjFEMjlGM0VCM0Q2NDZCRT" localSheetId="1" hidden="1">#REF!</definedName>
    <definedName name="bb_RjFEMjlGM0VCM0Q2NDZCRT" hidden="1">#REF!</definedName>
    <definedName name="bb_Rjg1NjMyOEI0Nzc3NDVDOU" localSheetId="0" hidden="1">#REF!</definedName>
    <definedName name="bb_Rjg1NjMyOEI0Nzc3NDVDOU" localSheetId="1" hidden="1">#REF!</definedName>
    <definedName name="bb_Rjg1NjMyOEI0Nzc3NDVDOU" hidden="1">#REF!</definedName>
    <definedName name="bb_RjI2OUE0OEUxQzFENENCQT" localSheetId="0" hidden="1">#REF!</definedName>
    <definedName name="bb_RjI2OUE0OEUxQzFENENCQT" localSheetId="1" hidden="1">#REF!</definedName>
    <definedName name="bb_RjI2OUE0OEUxQzFENENCQT" hidden="1">#REF!</definedName>
    <definedName name="bb_RjI4OEUxQ0IyQjFENDQ2ND" localSheetId="0" hidden="1">#REF!</definedName>
    <definedName name="bb_RjI4OEUxQ0IyQjFENDQ2ND" localSheetId="1" hidden="1">#REF!</definedName>
    <definedName name="bb_RjI4OEUxQ0IyQjFENDQ2ND" hidden="1">#REF!</definedName>
    <definedName name="bb_RjIyMEEwQ0FFODRCNDBBMT" localSheetId="0" hidden="1">#REF!</definedName>
    <definedName name="bb_RjIyMEEwQ0FFODRCNDBBMT" localSheetId="1" hidden="1">#REF!</definedName>
    <definedName name="bb_RjIyMEEwQ0FFODRCNDBBMT" hidden="1">#REF!</definedName>
    <definedName name="bb_Rjk4QTRBMzM4QUZFNEREQk" localSheetId="0" hidden="1">#REF!</definedName>
    <definedName name="bb_Rjk4QTRBMzM4QUZFNEREQk" localSheetId="1" hidden="1">#REF!</definedName>
    <definedName name="bb_Rjk4QTRBMzM4QUZFNEREQk" hidden="1">#REF!</definedName>
    <definedName name="bb_RjlFNzZGNzBDNDlBNEFGRT" localSheetId="0" hidden="1">#REF!</definedName>
    <definedName name="bb_RjlFNzZGNzBDNDlBNEFGRT" localSheetId="1" hidden="1">#REF!</definedName>
    <definedName name="bb_RjlFNzZGNzBDNDlBNEFGRT" hidden="1">#REF!</definedName>
    <definedName name="bb_RjNEOTg4MEQzNjVDNEMyRT" localSheetId="0" hidden="1">#REF!</definedName>
    <definedName name="bb_RjNEOTg4MEQzNjVDNEMyRT" localSheetId="1" hidden="1">#REF!</definedName>
    <definedName name="bb_RjNEOTg4MEQzNjVDNEMyRT" hidden="1">#REF!</definedName>
    <definedName name="bb_RjQ5ODY5MEE3RTcxNEVGQU" localSheetId="0" hidden="1">#REF!</definedName>
    <definedName name="bb_RjQ5ODY5MEE3RTcxNEVGQU" localSheetId="1" hidden="1">#REF!</definedName>
    <definedName name="bb_RjQ5ODY5MEE3RTcxNEVGQU" hidden="1">#REF!</definedName>
    <definedName name="bb_RjQxMDY0MzI4NUU4NEFDND" localSheetId="0" hidden="1">#REF!</definedName>
    <definedName name="bb_RjQxMDY0MzI4NUU4NEFDND" localSheetId="1" hidden="1">#REF!</definedName>
    <definedName name="bb_RjQxMDY0MzI4NUU4NEFDND" hidden="1">#REF!</definedName>
    <definedName name="bb_RjQzRkJBRjA0Qjg4NDJGMj" localSheetId="0" hidden="1">#REF!</definedName>
    <definedName name="bb_RjQzRkJBRjA0Qjg4NDJGMj" localSheetId="1" hidden="1">#REF!</definedName>
    <definedName name="bb_RjQzRkJBRjA0Qjg4NDJGMj" hidden="1">#REF!</definedName>
    <definedName name="bb_RjRGMzA0NTc1NTNCNERFN0" localSheetId="0" hidden="1">#REF!</definedName>
    <definedName name="bb_RjRGMzA0NTc1NTNCNERFN0" localSheetId="1" hidden="1">#REF!</definedName>
    <definedName name="bb_RjRGMzA0NTc1NTNCNERFN0" hidden="1">#REF!</definedName>
    <definedName name="bb_RjU1ODE3QTI4MjU4NDRENz" localSheetId="0" hidden="1">#REF!</definedName>
    <definedName name="bb_RjU1ODE3QTI4MjU4NDRENz" localSheetId="1" hidden="1">#REF!</definedName>
    <definedName name="bb_RjU1ODE3QTI4MjU4NDRENz" hidden="1">#REF!</definedName>
    <definedName name="bb_RjUxMEI0ODgzNERBNEE0ND" localSheetId="0" hidden="1">#REF!</definedName>
    <definedName name="bb_RjUxMEI0ODgzNERBNEE0ND" localSheetId="1" hidden="1">#REF!</definedName>
    <definedName name="bb_RjUxMEI0ODgzNERBNEE0ND" hidden="1">#REF!</definedName>
    <definedName name="bb_RjVFOEI2QTA1MzZGNEQwMk" localSheetId="0" hidden="1">#REF!</definedName>
    <definedName name="bb_RjVFOEI2QTA1MzZGNEQwMk" localSheetId="1" hidden="1">#REF!</definedName>
    <definedName name="bb_RjVFOEI2QTA1MzZGNEQwMk" hidden="1">#REF!</definedName>
    <definedName name="bb_RjY2M0MyOERDRjJGNDNBNU" localSheetId="0" hidden="1">#REF!</definedName>
    <definedName name="bb_RjY2M0MyOERDRjJGNDNBNU" localSheetId="1" hidden="1">#REF!</definedName>
    <definedName name="bb_RjY2M0MyOERDRjJGNDNBNU" hidden="1">#REF!</definedName>
    <definedName name="bb_RjYxRUMxNThGMUM1NENCN0" localSheetId="0" hidden="1">#REF!</definedName>
    <definedName name="bb_RjYxRUMxNThGMUM1NENCN0" localSheetId="1" hidden="1">#REF!</definedName>
    <definedName name="bb_RjYxRUMxNThGMUM1NENCN0" hidden="1">#REF!</definedName>
    <definedName name="bb_RjZBQUZBMDlENDcxNEQ2RE" localSheetId="0" hidden="1">#REF!</definedName>
    <definedName name="bb_RjZBQUZBMDlENDcxNEQ2RE" localSheetId="1" hidden="1">#REF!</definedName>
    <definedName name="bb_RjZBQUZBMDlENDcxNEQ2RE" hidden="1">#REF!</definedName>
    <definedName name="bb_RkEwMEFBRDlCQTMxNEQ0RD" localSheetId="0" hidden="1">#REF!</definedName>
    <definedName name="bb_RkEwMEFBRDlCQTMxNEQ0RD" localSheetId="1" hidden="1">#REF!</definedName>
    <definedName name="bb_RkEwMEFBRDlCQTMxNEQ0RD" hidden="1">#REF!</definedName>
    <definedName name="bb_RkFCMTIxODI4RDJGNDA2Nk" localSheetId="0" hidden="1">#REF!</definedName>
    <definedName name="bb_RkFCMTIxODI4RDJGNDA2Nk" localSheetId="1" hidden="1">#REF!</definedName>
    <definedName name="bb_RkFCMTIxODI4RDJGNDA2Nk" hidden="1">#REF!</definedName>
    <definedName name="bb_RkFDNTA0MEREQjFGNDFCN0" localSheetId="0" hidden="1">#REF!</definedName>
    <definedName name="bb_RkFDNTA0MEREQjFGNDFCN0" localSheetId="1" hidden="1">#REF!</definedName>
    <definedName name="bb_RkFDNTA0MEREQjFGNDFCN0" hidden="1">#REF!</definedName>
    <definedName name="bb_RkI2NzBEOEVCRjgyNERCRk" localSheetId="0" hidden="1">#REF!</definedName>
    <definedName name="bb_RkI2NzBEOEVCRjgyNERCRk" localSheetId="1" hidden="1">#REF!</definedName>
    <definedName name="bb_RkI2NzBEOEVCRjgyNERCRk" hidden="1">#REF!</definedName>
    <definedName name="bb_RkQ4QzlFMkI3M0QwNEJCM0" localSheetId="0" hidden="1">#REF!</definedName>
    <definedName name="bb_RkQ4QzlFMkI3M0QwNEJCM0" localSheetId="1" hidden="1">#REF!</definedName>
    <definedName name="bb_RkQ4QzlFMkI3M0QwNEJCM0" hidden="1">#REF!</definedName>
    <definedName name="bb_RkQ5NDcxQTI5RkVFNDI4Qk" localSheetId="0" hidden="1">#REF!</definedName>
    <definedName name="bb_RkQ5NDcxQTI5RkVFNDI4Qk" localSheetId="1" hidden="1">#REF!</definedName>
    <definedName name="bb_RkQ5NDcxQTI5RkVFNDI4Qk" hidden="1">#REF!</definedName>
    <definedName name="bb_RkQzNjJBOUVCOEU1NEM5ND" localSheetId="0" hidden="1">#REF!</definedName>
    <definedName name="bb_RkQzNjJBOUVCOEU1NEM5ND" localSheetId="1" hidden="1">#REF!</definedName>
    <definedName name="bb_RkQzNjJBOUVCOEU1NEM5ND" hidden="1">#REF!</definedName>
    <definedName name="bb_RkQzNkY4RkE0RTM2NDY1MT" localSheetId="0" hidden="1">#REF!</definedName>
    <definedName name="bb_RkQzNkY4RkE0RTM2NDY1MT" localSheetId="1" hidden="1">#REF!</definedName>
    <definedName name="bb_RkQzNkY4RkE0RTM2NDY1MT" hidden="1">#REF!</definedName>
    <definedName name="bb_RkRGODdFMUEyRUMzNDVGMz" localSheetId="0" hidden="1">#REF!</definedName>
    <definedName name="bb_RkRGODdFMUEyRUMzNDVGMz" localSheetId="1" hidden="1">#REF!</definedName>
    <definedName name="bb_RkRGODdFMUEyRUMzNDVGMz" hidden="1">#REF!</definedName>
    <definedName name="bb_RkU0MkNBNzNBOUZENEUwNU" localSheetId="0" hidden="1">#REF!</definedName>
    <definedName name="bb_RkU0MkNBNzNBOUZENEUwNU" localSheetId="1" hidden="1">#REF!</definedName>
    <definedName name="bb_RkU0MkNBNzNBOUZENEUwNU" hidden="1">#REF!</definedName>
    <definedName name="bb_RkU1NjEyRDc3QUIwNDlFNT" localSheetId="0" hidden="1">#REF!</definedName>
    <definedName name="bb_RkU1NjEyRDc3QUIwNDlFNT" localSheetId="1" hidden="1">#REF!</definedName>
    <definedName name="bb_RkU1NjEyRDc3QUIwNDlFNT" hidden="1">#REF!</definedName>
    <definedName name="bb_RkU2QTUzNDJDNDczNDJCMk" localSheetId="0" hidden="1">#REF!</definedName>
    <definedName name="bb_RkU2QTUzNDJDNDczNDJCMk" localSheetId="1" hidden="1">#REF!</definedName>
    <definedName name="bb_RkU2QTUzNDJDNDczNDJCMk" hidden="1">#REF!</definedName>
    <definedName name="bb_RkUzRDkwNEQ2MEFGNDMzMT" localSheetId="0" hidden="1">#REF!</definedName>
    <definedName name="bb_RkUzRDkwNEQ2MEFGNDMzMT" localSheetId="1" hidden="1">#REF!</definedName>
    <definedName name="bb_RkUzRDkwNEQ2MEFGNDMzMT" hidden="1">#REF!</definedName>
    <definedName name="bb_RTcxNjdFMENGMEQ3NDAyRD" localSheetId="0" hidden="1">#REF!</definedName>
    <definedName name="bb_RTcxNjdFMENGMEQ3NDAyRD" localSheetId="1" hidden="1">#REF!</definedName>
    <definedName name="bb_RTcxNjdFMENGMEQ3NDAyRD" hidden="1">#REF!</definedName>
    <definedName name="bb_RTdFQ0Q5QTE4MDE1NDUwQj" localSheetId="0" hidden="1">#REF!</definedName>
    <definedName name="bb_RTdFQ0Q5QTE4MDE1NDUwQj" localSheetId="1" hidden="1">#REF!</definedName>
    <definedName name="bb_RTdFQ0Q5QTE4MDE1NDUwQj" hidden="1">#REF!</definedName>
    <definedName name="bb_RTE4MjdFNzNENjhGNDY2N0" localSheetId="0" hidden="1">#REF!</definedName>
    <definedName name="bb_RTE4MjdFNzNENjhGNDY2N0" localSheetId="1" hidden="1">#REF!</definedName>
    <definedName name="bb_RTE4MjdFNzNENjhGNDY2N0" hidden="1">#REF!</definedName>
    <definedName name="bb_RTIxNjNEMEU1RDYzNEU1RD" localSheetId="0" hidden="1">#REF!</definedName>
    <definedName name="bb_RTIxNjNEMEU1RDYzNEU1RD" localSheetId="1" hidden="1">#REF!</definedName>
    <definedName name="bb_RTIxNjNEMEU1RDYzNEU1RD" hidden="1">#REF!</definedName>
    <definedName name="bb_RTk4RUZDQjA1MTExNEYzQT" localSheetId="0" hidden="1">#REF!</definedName>
    <definedName name="bb_RTk4RUZDQjA1MTExNEYzQT" localSheetId="1" hidden="1">#REF!</definedName>
    <definedName name="bb_RTk4RUZDQjA1MTExNEYzQT" hidden="1">#REF!</definedName>
    <definedName name="bb_RTkyMjI4NTc0NTQ0NDBFMD" localSheetId="0" hidden="1">#REF!</definedName>
    <definedName name="bb_RTkyMjI4NTc0NTQ0NDBFMD" localSheetId="1" hidden="1">#REF!</definedName>
    <definedName name="bb_RTkyMjI4NTc0NTQ0NDBFMD" hidden="1">#REF!</definedName>
    <definedName name="bb_RTlENzJCMzM3ODg0NEU1MT" localSheetId="0" hidden="1">#REF!</definedName>
    <definedName name="bb_RTlENzJCMzM3ODg0NEU1MT" localSheetId="1" hidden="1">#REF!</definedName>
    <definedName name="bb_RTlENzJCMzM3ODg0NEU1MT" hidden="1">#REF!</definedName>
    <definedName name="bb_RTNBRThGODE2N0JDNDU3NT" localSheetId="0" hidden="1">#REF!</definedName>
    <definedName name="bb_RTNBRThGODE2N0JDNDU3NT" localSheetId="1" hidden="1">#REF!</definedName>
    <definedName name="bb_RTNBRThGODE2N0JDNDU3NT" hidden="1">#REF!</definedName>
    <definedName name="bb_RTQxOEY4MzI0REQxNDZFOD" localSheetId="0" hidden="1">#REF!</definedName>
    <definedName name="bb_RTQxOEY4MzI0REQxNDZFOD" localSheetId="1" hidden="1">#REF!</definedName>
    <definedName name="bb_RTQxOEY4MzI0REQxNDZFOD" hidden="1">#REF!</definedName>
    <definedName name="bb_RTU1Q0MyMjRFQTMxNDdCMj" localSheetId="0" hidden="1">#REF!</definedName>
    <definedName name="bb_RTU1Q0MyMjRFQTMxNDdCMj" localSheetId="1" hidden="1">#REF!</definedName>
    <definedName name="bb_RTU1Q0MyMjRFQTMxNDdCMj" hidden="1">#REF!</definedName>
    <definedName name="bb_RTVDMzk1NURFMTM4NEE3Mj" localSheetId="0" hidden="1">#REF!</definedName>
    <definedName name="bb_RTVDMzk1NURFMTM4NEE3Mj" localSheetId="1" hidden="1">#REF!</definedName>
    <definedName name="bb_RTVDMzk1NURFMTM4NEE3Mj" hidden="1">#REF!</definedName>
    <definedName name="bb_RTVFOUZGMzM0NTU4NEVDNE" localSheetId="0" hidden="1">#REF!</definedName>
    <definedName name="bb_RTVFOUZGMzM0NTU4NEVDNE" localSheetId="1" hidden="1">#REF!</definedName>
    <definedName name="bb_RTVFOUZGMzM0NTU4NEVDNE" hidden="1">#REF!</definedName>
    <definedName name="bb_RTY0Njg4Mjk5NEZGNEQ3RU" localSheetId="0" hidden="1">#REF!</definedName>
    <definedName name="bb_RTY0Njg4Mjk5NEZGNEQ3RU" localSheetId="1" hidden="1">#REF!</definedName>
    <definedName name="bb_RTY0Njg4Mjk5NEZGNEQ3RU" hidden="1">#REF!</definedName>
    <definedName name="bb_RUE1NTBFMjQwREUxNDdEOE" localSheetId="0" hidden="1">#REF!</definedName>
    <definedName name="bb_RUE1NTBFMjQwREUxNDdEOE" localSheetId="1" hidden="1">#REF!</definedName>
    <definedName name="bb_RUE1NTBFMjQwREUxNDdEOE" hidden="1">#REF!</definedName>
    <definedName name="bb_RUEzNkZGNDU4QTA2NDQ1Mj" localSheetId="0" hidden="1">#REF!</definedName>
    <definedName name="bb_RUEzNkZGNDU4QTA2NDQ1Mj" localSheetId="1" hidden="1">#REF!</definedName>
    <definedName name="bb_RUEzNkZGNDU4QTA2NDQ1Mj" hidden="1">#REF!</definedName>
    <definedName name="bb_RUFBMURGODM3RUFCNEJCMz" localSheetId="0" hidden="1">#REF!</definedName>
    <definedName name="bb_RUFBMURGODM3RUFCNEJCMz" localSheetId="1" hidden="1">#REF!</definedName>
    <definedName name="bb_RUFBMURGODM3RUFCNEJCMz" hidden="1">#REF!</definedName>
    <definedName name="bb_RUFDRjQ2MkRCNjAxNEVEMU" localSheetId="0" hidden="1">#REF!</definedName>
    <definedName name="bb_RUFDRjQ2MkRCNjAxNEVEMU" localSheetId="1" hidden="1">#REF!</definedName>
    <definedName name="bb_RUFDRjQ2MkRCNjAxNEVEMU" hidden="1">#REF!</definedName>
    <definedName name="bb_RUFFNjVGQkIwMDcxNEZFQT" localSheetId="0" hidden="1">#REF!</definedName>
    <definedName name="bb_RUFFNjVGQkIwMDcxNEZFQT" localSheetId="1" hidden="1">#REF!</definedName>
    <definedName name="bb_RUFFNjVGQkIwMDcxNEZFQT" hidden="1">#REF!</definedName>
    <definedName name="bb_RUI2NzhGMDg0OTg4NDlGQU" localSheetId="0" hidden="1">#REF!</definedName>
    <definedName name="bb_RUI2NzhGMDg0OTg4NDlGQU" localSheetId="1" hidden="1">#REF!</definedName>
    <definedName name="bb_RUI2NzhGMDg0OTg4NDlGQU" hidden="1">#REF!</definedName>
    <definedName name="bb_RUJCOTQyMjNEOTNGNEU1RU" localSheetId="0" hidden="1">#REF!</definedName>
    <definedName name="bb_RUJCOTQyMjNEOTNGNEU1RU" localSheetId="1" hidden="1">#REF!</definedName>
    <definedName name="bb_RUJCOTQyMjNEOTNGNEU1RU" hidden="1">#REF!</definedName>
    <definedName name="bb_RUJDQzlDOUMyM0Y0NDNCOD" localSheetId="0" hidden="1">#REF!</definedName>
    <definedName name="bb_RUJDQzlDOUMyM0Y0NDNCOD" localSheetId="1" hidden="1">#REF!</definedName>
    <definedName name="bb_RUJDQzlDOUMyM0Y0NDNCOD" hidden="1">#REF!</definedName>
    <definedName name="bb_RUJENzEzNDRFRkY5NDFERE" localSheetId="0" hidden="1">#REF!</definedName>
    <definedName name="bb_RUJENzEzNDRFRkY5NDFERE" localSheetId="1" hidden="1">#REF!</definedName>
    <definedName name="bb_RUJENzEzNDRFRkY5NDFERE" hidden="1">#REF!</definedName>
    <definedName name="bb_RUJGM0MzM0FEMDZENDVGRE" localSheetId="0" hidden="1">#REF!</definedName>
    <definedName name="bb_RUJGM0MzM0FEMDZENDVGRE" localSheetId="1" hidden="1">#REF!</definedName>
    <definedName name="bb_RUJGM0MzM0FEMDZENDVGRE" hidden="1">#REF!</definedName>
    <definedName name="bb_RUM3ODNEMTI3MTkyNEExQk" localSheetId="0" hidden="1">#REF!</definedName>
    <definedName name="bb_RUM3ODNEMTI3MTkyNEExQk" localSheetId="1" hidden="1">#REF!</definedName>
    <definedName name="bb_RUM3ODNEMTI3MTkyNEExQk" hidden="1">#REF!</definedName>
    <definedName name="bb_RUMxMzVCMTY0Q0U4NDYzRD" localSheetId="0" hidden="1">#REF!</definedName>
    <definedName name="bb_RUMxMzVCMTY0Q0U4NDYzRD" localSheetId="1" hidden="1">#REF!</definedName>
    <definedName name="bb_RUMxMzVCMTY0Q0U4NDYzRD" hidden="1">#REF!</definedName>
    <definedName name="bb_RUNDMjkzNDJERkUxNDJCMU" localSheetId="0" hidden="1">#REF!</definedName>
    <definedName name="bb_RUNDMjkzNDJERkUxNDJCMU" localSheetId="1" hidden="1">#REF!</definedName>
    <definedName name="bb_RUNDMjkzNDJERkUxNDJCMU" hidden="1">#REF!</definedName>
    <definedName name="bb_RUU5OUY2NDY0OEM3NDdBOD" localSheetId="0" hidden="1">#REF!</definedName>
    <definedName name="bb_RUU5OUY2NDY0OEM3NDdBOD" localSheetId="1" hidden="1">#REF!</definedName>
    <definedName name="bb_RUU5OUY2NDY0OEM3NDdBOD" hidden="1">#REF!</definedName>
    <definedName name="bb_RUUwNzNCODVEOTkxNDZENE" localSheetId="0" hidden="1">#REF!</definedName>
    <definedName name="bb_RUUwNzNCODVEOTkxNDZENE" localSheetId="1" hidden="1">#REF!</definedName>
    <definedName name="bb_RUUwNzNCODVEOTkxNDZENE" hidden="1">#REF!</definedName>
    <definedName name="bb_RUY0NzYyODEzMzAyNDA0ME" localSheetId="0" hidden="1">#REF!</definedName>
    <definedName name="bb_RUY0NzYyODEzMzAyNDA0ME" localSheetId="1" hidden="1">#REF!</definedName>
    <definedName name="bb_RUY0NzYyODEzMzAyNDA0ME" hidden="1">#REF!</definedName>
    <definedName name="bb_RUYxQ0VCOUQyMDExNEE0Qk" localSheetId="0" hidden="1">#REF!</definedName>
    <definedName name="bb_RUYxQ0VCOUQyMDExNEE0Qk" localSheetId="1" hidden="1">#REF!</definedName>
    <definedName name="bb_RUYxQ0VCOUQyMDExNEE0Qk" hidden="1">#REF!</definedName>
    <definedName name="bb_RUYyNzQ0OERDM0EwNDUyQj" localSheetId="0" hidden="1">#REF!</definedName>
    <definedName name="bb_RUYyNzQ0OERDM0EwNDUyQj" localSheetId="1" hidden="1">#REF!</definedName>
    <definedName name="bb_RUYyNzQ0OERDM0EwNDUyQj" hidden="1">#REF!</definedName>
    <definedName name="bbb" localSheetId="0" hidden="1">{"Invest mit Steuern",#N/A,FALSE,"Rg."}</definedName>
    <definedName name="bbb" localSheetId="1" hidden="1">{"Invest mit Steuern",#N/A,FALSE,"Rg."}</definedName>
    <definedName name="bbb" hidden="1">{"Invest mit Steuern",#N/A,FALSE,"Rg."}</definedName>
    <definedName name="bbbb" localSheetId="0" hidden="1">{#N/A,#N/A,FALSE,"Title Page";#N/A,#N/A,FALSE,"Conclusions";#N/A,#N/A,FALSE,"Assum.";#N/A,#N/A,FALSE,"Sun  DCF-WC-Dep";#N/A,#N/A,FALSE,"MarketValue";#N/A,#N/A,FALSE,"BalSheet";#N/A,#N/A,FALSE,"WACC";#N/A,#N/A,FALSE,"PC+ Info.";#N/A,#N/A,FALSE,"PC+Info_2"}</definedName>
    <definedName name="bbbb" localSheetId="1" hidden="1">{#N/A,#N/A,FALSE,"Title Page";#N/A,#N/A,FALSE,"Conclusions";#N/A,#N/A,FALSE,"Assum.";#N/A,#N/A,FALSE,"Sun  DCF-WC-Dep";#N/A,#N/A,FALSE,"MarketValue";#N/A,#N/A,FALSE,"BalSheet";#N/A,#N/A,FALSE,"WACC";#N/A,#N/A,FALSE,"PC+ Info.";#N/A,#N/A,FALSE,"PC+Info_2"}</definedName>
    <definedName name="bbbb" hidden="1">{#N/A,#N/A,FALSE,"Title Page";#N/A,#N/A,FALSE,"Conclusions";#N/A,#N/A,FALSE,"Assum.";#N/A,#N/A,FALSE,"Sun  DCF-WC-Dep";#N/A,#N/A,FALSE,"MarketValue";#N/A,#N/A,FALSE,"BalSheet";#N/A,#N/A,FALSE,"WACC";#N/A,#N/A,FALSE,"PC+ Info.";#N/A,#N/A,FALSE,"PC+Info_2"}</definedName>
    <definedName name="bbbb_1" localSheetId="0" hidden="1">{#N/A,#N/A,FALSE,"Title Page";#N/A,#N/A,FALSE,"Conclusions";#N/A,#N/A,FALSE,"Assum.";#N/A,#N/A,FALSE,"Sun  DCF-WC-Dep";#N/A,#N/A,FALSE,"MarketValue";#N/A,#N/A,FALSE,"BalSheet";#N/A,#N/A,FALSE,"WACC";#N/A,#N/A,FALSE,"PC+ Info.";#N/A,#N/A,FALSE,"PC+Info_2"}</definedName>
    <definedName name="bbbb_1" localSheetId="1" hidden="1">{#N/A,#N/A,FALSE,"Title Page";#N/A,#N/A,FALSE,"Conclusions";#N/A,#N/A,FALSE,"Assum.";#N/A,#N/A,FALSE,"Sun  DCF-WC-Dep";#N/A,#N/A,FALSE,"MarketValue";#N/A,#N/A,FALSE,"BalSheet";#N/A,#N/A,FALSE,"WACC";#N/A,#N/A,FALSE,"PC+ Info.";#N/A,#N/A,FALSE,"PC+Info_2"}</definedName>
    <definedName name="bbbb_1" hidden="1">{#N/A,#N/A,FALSE,"Title Page";#N/A,#N/A,FALSE,"Conclusions";#N/A,#N/A,FALSE,"Assum.";#N/A,#N/A,FALSE,"Sun  DCF-WC-Dep";#N/A,#N/A,FALSE,"MarketValue";#N/A,#N/A,FALSE,"BalSheet";#N/A,#N/A,FALSE,"WACC";#N/A,#N/A,FALSE,"PC+ Info.";#N/A,#N/A,FALSE,"PC+Info_2"}</definedName>
    <definedName name="bbbb_2" localSheetId="0" hidden="1">{#N/A,#N/A,FALSE,"Title Page";#N/A,#N/A,FALSE,"Conclusions";#N/A,#N/A,FALSE,"Assum.";#N/A,#N/A,FALSE,"Sun  DCF-WC-Dep";#N/A,#N/A,FALSE,"MarketValue";#N/A,#N/A,FALSE,"BalSheet";#N/A,#N/A,FALSE,"WACC";#N/A,#N/A,FALSE,"PC+ Info.";#N/A,#N/A,FALSE,"PC+Info_2"}</definedName>
    <definedName name="bbbb_2" localSheetId="1" hidden="1">{#N/A,#N/A,FALSE,"Title Page";#N/A,#N/A,FALSE,"Conclusions";#N/A,#N/A,FALSE,"Assum.";#N/A,#N/A,FALSE,"Sun  DCF-WC-Dep";#N/A,#N/A,FALSE,"MarketValue";#N/A,#N/A,FALSE,"BalSheet";#N/A,#N/A,FALSE,"WACC";#N/A,#N/A,FALSE,"PC+ Info.";#N/A,#N/A,FALSE,"PC+Info_2"}</definedName>
    <definedName name="bbbb_2" hidden="1">{#N/A,#N/A,FALSE,"Title Page";#N/A,#N/A,FALSE,"Conclusions";#N/A,#N/A,FALSE,"Assum.";#N/A,#N/A,FALSE,"Sun  DCF-WC-Dep";#N/A,#N/A,FALSE,"MarketValue";#N/A,#N/A,FALSE,"BalSheet";#N/A,#N/A,FALSE,"WACC";#N/A,#N/A,FALSE,"PC+ Info.";#N/A,#N/A,FALSE,"PC+Info_2"}</definedName>
    <definedName name="bbbb_3" localSheetId="0" hidden="1">{#N/A,#N/A,FALSE,"Title Page";#N/A,#N/A,FALSE,"Conclusions";#N/A,#N/A,FALSE,"Assum.";#N/A,#N/A,FALSE,"Sun  DCF-WC-Dep";#N/A,#N/A,FALSE,"MarketValue";#N/A,#N/A,FALSE,"BalSheet";#N/A,#N/A,FALSE,"WACC";#N/A,#N/A,FALSE,"PC+ Info.";#N/A,#N/A,FALSE,"PC+Info_2"}</definedName>
    <definedName name="bbbb_3" localSheetId="1" hidden="1">{#N/A,#N/A,FALSE,"Title Page";#N/A,#N/A,FALSE,"Conclusions";#N/A,#N/A,FALSE,"Assum.";#N/A,#N/A,FALSE,"Sun  DCF-WC-Dep";#N/A,#N/A,FALSE,"MarketValue";#N/A,#N/A,FALSE,"BalSheet";#N/A,#N/A,FALSE,"WACC";#N/A,#N/A,FALSE,"PC+ Info.";#N/A,#N/A,FALSE,"PC+Info_2"}</definedName>
    <definedName name="bbbb_3" hidden="1">{#N/A,#N/A,FALSE,"Title Page";#N/A,#N/A,FALSE,"Conclusions";#N/A,#N/A,FALSE,"Assum.";#N/A,#N/A,FALSE,"Sun  DCF-WC-Dep";#N/A,#N/A,FALSE,"MarketValue";#N/A,#N/A,FALSE,"BalSheet";#N/A,#N/A,FALSE,"WACC";#N/A,#N/A,FALSE,"PC+ Info.";#N/A,#N/A,FALSE,"PC+Info_2"}</definedName>
    <definedName name="bbbb_4" localSheetId="0" hidden="1">{#N/A,#N/A,FALSE,"Title Page";#N/A,#N/A,FALSE,"Conclusions";#N/A,#N/A,FALSE,"Assum.";#N/A,#N/A,FALSE,"Sun  DCF-WC-Dep";#N/A,#N/A,FALSE,"MarketValue";#N/A,#N/A,FALSE,"BalSheet";#N/A,#N/A,FALSE,"WACC";#N/A,#N/A,FALSE,"PC+ Info.";#N/A,#N/A,FALSE,"PC+Info_2"}</definedName>
    <definedName name="bbbb_4" localSheetId="1" hidden="1">{#N/A,#N/A,FALSE,"Title Page";#N/A,#N/A,FALSE,"Conclusions";#N/A,#N/A,FALSE,"Assum.";#N/A,#N/A,FALSE,"Sun  DCF-WC-Dep";#N/A,#N/A,FALSE,"MarketValue";#N/A,#N/A,FALSE,"BalSheet";#N/A,#N/A,FALSE,"WACC";#N/A,#N/A,FALSE,"PC+ Info.";#N/A,#N/A,FALSE,"PC+Info_2"}</definedName>
    <definedName name="bbbb_4" hidden="1">{#N/A,#N/A,FALSE,"Title Page";#N/A,#N/A,FALSE,"Conclusions";#N/A,#N/A,FALSE,"Assum.";#N/A,#N/A,FALSE,"Sun  DCF-WC-Dep";#N/A,#N/A,FALSE,"MarketValue";#N/A,#N/A,FALSE,"BalSheet";#N/A,#N/A,FALSE,"WACC";#N/A,#N/A,FALSE,"PC+ Info.";#N/A,#N/A,FALSE,"PC+Info_2"}</definedName>
    <definedName name="BBBBB" localSheetId="0" hidden="1">{"ANAR",#N/A,FALSE,"Dist total";"MARGEN",#N/A,FALSE,"Dist total";"COMENTARIO",#N/A,FALSE,"Ficha CODICE";"CONSEJO",#N/A,FALSE,"Dist p0";"uno",#N/A,FALSE,"Dist total"}</definedName>
    <definedName name="BBBBB" localSheetId="1"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 localSheetId="0" hidden="1">{#N/A,#N/A,FALSE,"ATIVO";#N/A,#N/A,FALSE,"PASSIVO";#N/A,#N/A,FALSE,"L&amp;P";#N/A,#N/A,FALSE,"INTEREST";#N/A,#N/A,FALSE,"IRDIFERIDO"}</definedName>
    <definedName name="BBBBBB" localSheetId="1" hidden="1">{#N/A,#N/A,FALSE,"ATIVO";#N/A,#N/A,FALSE,"PASSIVO";#N/A,#N/A,FALSE,"L&amp;P";#N/A,#N/A,FALSE,"INTEREST";#N/A,#N/A,FALSE,"IRDIFERIDO"}</definedName>
    <definedName name="BBBBBB" hidden="1">{#N/A,#N/A,FALSE,"ATIVO";#N/A,#N/A,FALSE,"PASSIVO";#N/A,#N/A,FALSE,"L&amp;P";#N/A,#N/A,FALSE,"INTEREST";#N/A,#N/A,FALSE,"IRDIFERIDO"}</definedName>
    <definedName name="BBBBBBB" localSheetId="0" hidden="1">{"CONSEJO",#N/A,FALSE,"Dist p0";"CONSEJO",#N/A,FALSE,"Ficha CODICE"}</definedName>
    <definedName name="BBBBBBB" localSheetId="1" hidden="1">{"CONSEJO",#N/A,FALSE,"Dist p0";"CONSEJO",#N/A,FALSE,"Ficha CODICE"}</definedName>
    <definedName name="BBBBBBB" hidden="1">{"CONSEJO",#N/A,FALSE,"Dist p0";"CONSEJO",#N/A,FALSE,"Ficha CODICE"}</definedName>
    <definedName name="BBBBBBBB" localSheetId="0" hidden="1">{"uno",#N/A,FALSE,"Dist total";"COMENTARIO",#N/A,FALSE,"Ficha CODICE"}</definedName>
    <definedName name="BBBBBBBB" localSheetId="1" hidden="1">{"uno",#N/A,FALSE,"Dist total";"COMENTARIO",#N/A,FALSE,"Ficha CODICE"}</definedName>
    <definedName name="BBBBBBBB" hidden="1">{"uno",#N/A,FALSE,"Dist total";"COMENTARIO",#N/A,FALSE,"Ficha CODICE"}</definedName>
    <definedName name="bcd" localSheetId="0" hidden="1">{#N/A,#N/A,FALSE,"Inc";#N/A,#N/A,FALSE,"Prod";#N/A,#N/A,FALSE,"QInc";#N/A,#N/A,FALSE,"QProd"}</definedName>
    <definedName name="bcd" localSheetId="1" hidden="1">{#N/A,#N/A,FALSE,"Inc";#N/A,#N/A,FALSE,"Prod";#N/A,#N/A,FALSE,"QInc";#N/A,#N/A,FALSE,"QProd"}</definedName>
    <definedName name="bcd" hidden="1">{#N/A,#N/A,FALSE,"Inc";#N/A,#N/A,FALSE,"Prod";#N/A,#N/A,FALSE,"QInc";#N/A,#N/A,FALSE,"QProd"}</definedName>
    <definedName name="bcdf" localSheetId="0" hidden="1">{#N/A,#N/A,FALSE,"Inc";#N/A,#N/A,FALSE,"Prod";#N/A,#N/A,FALSE,"QInc";#N/A,#N/A,FALSE,"QProd"}</definedName>
    <definedName name="bcdf" localSheetId="1" hidden="1">{#N/A,#N/A,FALSE,"Inc";#N/A,#N/A,FALSE,"Prod";#N/A,#N/A,FALSE,"QInc";#N/A,#N/A,FALSE,"QProd"}</definedName>
    <definedName name="bcdf" hidden="1">{#N/A,#N/A,FALSE,"Inc";#N/A,#N/A,FALSE,"Prod";#N/A,#N/A,FALSE,"QInc";#N/A,#N/A,FALSE,"QProd"}</definedName>
    <definedName name="bdfgbrt" localSheetId="0" hidden="1">{#N/A,#N/A,TRUE,"Historicals";#N/A,#N/A,TRUE,"Charts";#N/A,#N/A,TRUE,"Forecasts"}</definedName>
    <definedName name="bdfgbrt" localSheetId="1" hidden="1">{#N/A,#N/A,TRUE,"Historicals";#N/A,#N/A,TRUE,"Charts";#N/A,#N/A,TRUE,"Forecasts"}</definedName>
    <definedName name="bdfgbrt" hidden="1">{#N/A,#N/A,TRUE,"Historicals";#N/A,#N/A,TRUE,"Charts";#N/A,#N/A,TRUE,"Forecasts"}</definedName>
    <definedName name="bdfstry" localSheetId="0" hidden="1">{#N/A,#N/A,TRUE,"Historicals";#N/A,#N/A,TRUE,"Charts";#N/A,#N/A,TRUE,"Forecasts"}</definedName>
    <definedName name="bdfstry" localSheetId="1" hidden="1">{#N/A,#N/A,TRUE,"Historicals";#N/A,#N/A,TRUE,"Charts";#N/A,#N/A,TRUE,"Forecasts"}</definedName>
    <definedName name="bdfstry" hidden="1">{#N/A,#N/A,TRUE,"Historicals";#N/A,#N/A,TRUE,"Charts";#N/A,#N/A,TRUE,"Forecasts"}</definedName>
    <definedName name="Bear" hidden="1">{#N/A,#N/A,FALSE,"TS";#N/A,#N/A,FALSE,"Combo";#N/A,#N/A,FALSE,"FAIR";#N/A,#N/A,FALSE,"RBC";#N/A,#N/A,FALSE,"xxxx";#N/A,#N/A,FALSE,"A_D";#N/A,#N/A,FALSE,"WACC";#N/A,#N/A,FALSE,"DCF";#N/A,#N/A,FALSE,"LBO";#N/A,#N/A,FALSE,"AcqMults";#N/A,#N/A,FALSE,"CompMults"}</definedName>
    <definedName name="BEFeXToEUR" localSheetId="5" hidden="1">1/EUReXToBEF</definedName>
    <definedName name="BEFeXToEUR" localSheetId="3" hidden="1">1/EUReXToBEF</definedName>
    <definedName name="BEFeXToEUR" localSheetId="6" hidden="1">1/EUReXToBEF</definedName>
    <definedName name="BEFeXToEUR" localSheetId="11" hidden="1">1/EUReXToBEF</definedName>
    <definedName name="BEFeXToEUR" localSheetId="8" hidden="1">1/EUReXToBEF</definedName>
    <definedName name="BEFeXToEUR" localSheetId="0" hidden="1">1/EUReXToBEF</definedName>
    <definedName name="BEFeXToEUR" localSheetId="1" hidden="1">1/EUReXToBEF</definedName>
    <definedName name="BEFeXToEUR" localSheetId="14" hidden="1">1/EUReXToBEF</definedName>
    <definedName name="BEFeXToEUR" localSheetId="9" hidden="1">1/EUReXToBEF</definedName>
    <definedName name="BEFeXToEUR" localSheetId="15" hidden="1">1/EUReXToBEF</definedName>
    <definedName name="BEFeXToEUR" localSheetId="10" hidden="1">1/EUReXToBEF</definedName>
    <definedName name="BEFeXToEUR" hidden="1">1/EUReXToBEF</definedName>
    <definedName name="belnew" localSheetId="0" hidden="1">{"IS",#N/A,FALSE,"IS";"RPTIS",#N/A,FALSE,"RPTIS";"STATS",#N/A,FALSE,"STATS";"CELL",#N/A,FALSE,"CELL";"BS",#N/A,FALSE,"BS"}</definedName>
    <definedName name="belnew" localSheetId="1" hidden="1">{"IS",#N/A,FALSE,"IS";"RPTIS",#N/A,FALSE,"RPTIS";"STATS",#N/A,FALSE,"STATS";"CELL",#N/A,FALSE,"CELL";"BS",#N/A,FALSE,"BS"}</definedName>
    <definedName name="belnew" hidden="1">{"IS",#N/A,FALSE,"IS";"RPTIS",#N/A,FALSE,"RPTIS";"STATS",#N/A,FALSE,"STATS";"CELL",#N/A,FALSE,"CELL";"BS",#N/A,FALSE,"BS"}</definedName>
    <definedName name="best">#REF!</definedName>
    <definedName name="bestand" localSheetId="0" hidden="1">{"hw 97",#N/A,FALSE,"Hardware"}</definedName>
    <definedName name="bestand" localSheetId="1" hidden="1">{"hw 97",#N/A,FALSE,"Hardware"}</definedName>
    <definedName name="bestand" hidden="1">{"hw 97",#N/A,FALSE,"Hardware"}</definedName>
    <definedName name="bestand10" localSheetId="0" hidden="1">{"total 96",#N/A,FALSE,"Total";"Airtime 96",#N/A,FALSE,"Airtime";"co 96",#N/A,FALSE,"Connections";"hw 96",#N/A,FALSE,"Hardware";"management 96",#N/A,FALSE,"Man. Centre";"kpi96",#N/A,FALSE,"KPI"}</definedName>
    <definedName name="bestand10" localSheetId="1" hidden="1">{"total 96",#N/A,FALSE,"Total";"Airtime 96",#N/A,FALSE,"Airtime";"co 96",#N/A,FALSE,"Connections";"hw 96",#N/A,FALSE,"Hardware";"management 96",#N/A,FALSE,"Man. Centre";"kpi96",#N/A,FALSE,"KPI"}</definedName>
    <definedName name="bestand10" hidden="1">{"total 96",#N/A,FALSE,"Total";"Airtime 96",#N/A,FALSE,"Airtime";"co 96",#N/A,FALSE,"Connections";"hw 96",#N/A,FALSE,"Hardware";"management 96",#N/A,FALSE,"Man. Centre";"kpi96",#N/A,FALSE,"KPI"}</definedName>
    <definedName name="bestand11" localSheetId="0" hidden="1">{"base 96",#N/A,FALSE,"KPI"}</definedName>
    <definedName name="bestand11" localSheetId="1" hidden="1">{"base 96",#N/A,FALSE,"KPI"}</definedName>
    <definedName name="bestand11" hidden="1">{"base 96",#N/A,FALSE,"KPI"}</definedName>
    <definedName name="bestand113" localSheetId="0" hidden="1">{"co 96",#N/A,FALSE,"Connections"}</definedName>
    <definedName name="bestand113" localSheetId="1" hidden="1">{"co 96",#N/A,FALSE,"Connections"}</definedName>
    <definedName name="bestand113" hidden="1">{"co 96",#N/A,FALSE,"Connections"}</definedName>
    <definedName name="bestand12" localSheetId="0" hidden="1">{"base 97",#N/A,FALSE,"KPI"}</definedName>
    <definedName name="bestand12" localSheetId="1" hidden="1">{"base 97",#N/A,FALSE,"KPI"}</definedName>
    <definedName name="bestand12" hidden="1">{"base 97",#N/A,FALSE,"KPI"}</definedName>
    <definedName name="bestand14" localSheetId="0" hidden="1">{"co 97",#N/A,FALSE,"Connections"}</definedName>
    <definedName name="bestand14" localSheetId="1" hidden="1">{"co 97",#N/A,FALSE,"Connections"}</definedName>
    <definedName name="bestand14" hidden="1">{"co 97",#N/A,FALSE,"Connections"}</definedName>
    <definedName name="bestand15" localSheetId="0" hidden="1">{"hw 96",#N/A,FALSE,"Hardware"}</definedName>
    <definedName name="bestand15" localSheetId="1" hidden="1">{"hw 96",#N/A,FALSE,"Hardware"}</definedName>
    <definedName name="bestand15" hidden="1">{"hw 96",#N/A,FALSE,"Hardware"}</definedName>
    <definedName name="bestand16" localSheetId="0" hidden="1">{"hw 97",#N/A,FALSE,"Hardware"}</definedName>
    <definedName name="bestand16" localSheetId="1" hidden="1">{"hw 97",#N/A,FALSE,"Hardware"}</definedName>
    <definedName name="bestand16" hidden="1">{"hw 97",#N/A,FALSE,"Hardware"}</definedName>
    <definedName name="bestand17" localSheetId="0" hidden="1">{"kpi97",#N/A,FALSE,"KPI"}</definedName>
    <definedName name="bestand17" localSheetId="1" hidden="1">{"kpi97",#N/A,FALSE,"KPI"}</definedName>
    <definedName name="bestand17" hidden="1">{"kpi97",#N/A,FALSE,"KPI"}</definedName>
    <definedName name="bestand18" localSheetId="0" hidden="1">{"management 96",#N/A,FALSE,"Man. Centre"}</definedName>
    <definedName name="bestand18" localSheetId="1" hidden="1">{"management 96",#N/A,FALSE,"Man. Centre"}</definedName>
    <definedName name="bestand18" hidden="1">{"management 96",#N/A,FALSE,"Man. Centre"}</definedName>
    <definedName name="bestand19" localSheetId="0" hidden="1">{"management 97",#N/A,FALSE,"Man. Centre"}</definedName>
    <definedName name="bestand19" localSheetId="1" hidden="1">{"management 97",#N/A,FALSE,"Man. Centre"}</definedName>
    <definedName name="bestand19" hidden="1">{"management 97",#N/A,FALSE,"Man. Centre"}</definedName>
    <definedName name="bestand2" localSheetId="0" hidden="1">{"kpi97",#N/A,FALSE,"KPI"}</definedName>
    <definedName name="bestand2" localSheetId="1" hidden="1">{"kpi97",#N/A,FALSE,"KPI"}</definedName>
    <definedName name="bestand2" hidden="1">{"kpi97",#N/A,FALSE,"KPI"}</definedName>
    <definedName name="bestand20" localSheetId="0" hidden="1">{"total 96",#N/A,FALSE,"Total"}</definedName>
    <definedName name="bestand20" localSheetId="1" hidden="1">{"total 96",#N/A,FALSE,"Total"}</definedName>
    <definedName name="bestand20" hidden="1">{"total 96",#N/A,FALSE,"Total"}</definedName>
    <definedName name="bestand21" localSheetId="0" hidden="1">{"Total 97",#N/A,FALSE,"Total"}</definedName>
    <definedName name="bestand21" localSheetId="1" hidden="1">{"Total 97",#N/A,FALSE,"Total"}</definedName>
    <definedName name="bestand21" hidden="1">{"Total 97",#N/A,FALSE,"Total"}</definedName>
    <definedName name="bestand23" localSheetId="0" hidden="1">{"turnover 96",#N/A,FALSE,"KPI"}</definedName>
    <definedName name="bestand23" localSheetId="1" hidden="1">{"turnover 96",#N/A,FALSE,"KPI"}</definedName>
    <definedName name="bestand23" hidden="1">{"turnover 96",#N/A,FALSE,"KPI"}</definedName>
    <definedName name="bestand3" localSheetId="0" hidden="1">{"management 96",#N/A,FALSE,"Man. Centre"}</definedName>
    <definedName name="bestand3" localSheetId="1" hidden="1">{"management 96",#N/A,FALSE,"Man. Centre"}</definedName>
    <definedName name="bestand3" hidden="1">{"management 96",#N/A,FALSE,"Man. Centre"}</definedName>
    <definedName name="bestand4" localSheetId="0" hidden="1">{"management 97",#N/A,FALSE,"Man. Centre"}</definedName>
    <definedName name="bestand4" localSheetId="1" hidden="1">{"management 97",#N/A,FALSE,"Man. Centre"}</definedName>
    <definedName name="bestand4" hidden="1">{"management 97",#N/A,FALSE,"Man. Centre"}</definedName>
    <definedName name="bestand5" localSheetId="0" hidden="1">{"total 96",#N/A,FALSE,"Total"}</definedName>
    <definedName name="bestand5" localSheetId="1" hidden="1">{"total 96",#N/A,FALSE,"Total"}</definedName>
    <definedName name="bestand5" hidden="1">{"total 96",#N/A,FALSE,"Total"}</definedName>
    <definedName name="bestand7" localSheetId="0" hidden="1">{"Total 97",#N/A,FALSE,"Total"}</definedName>
    <definedName name="bestand7" localSheetId="1" hidden="1">{"Total 97",#N/A,FALSE,"Total"}</definedName>
    <definedName name="bestand7" hidden="1">{"Total 97",#N/A,FALSE,"Total"}</definedName>
    <definedName name="bestand8" localSheetId="0" hidden="1">{"Total 97",#N/A,FALSE,"Total"}</definedName>
    <definedName name="bestand8" localSheetId="1" hidden="1">{"Total 97",#N/A,FALSE,"Total"}</definedName>
    <definedName name="bestand8" hidden="1">{"Total 97",#N/A,FALSE,"Total"}</definedName>
    <definedName name="bestand9" localSheetId="0" hidden="1">{"Total 97",#N/A,FALSE,"Total";"Airtime 97",#N/A,FALSE,"Airtime";"co 97",#N/A,FALSE,"Connections";"hw 97",#N/A,FALSE,"Hardware";"management 97",#N/A,FALSE,"Man. Centre";"kpi97",#N/A,FALSE,"KPI"}</definedName>
    <definedName name="bestand9" localSheetId="1" hidden="1">{"Total 97",#N/A,FALSE,"Total";"Airtime 97",#N/A,FALSE,"Airtime";"co 97",#N/A,FALSE,"Connections";"hw 97",#N/A,FALSE,"Hardware";"management 97",#N/A,FALSE,"Man. Centre";"kpi97",#N/A,FALSE,"KPI"}</definedName>
    <definedName name="bestand9" hidden="1">{"Total 97",#N/A,FALSE,"Total";"Airtime 97",#N/A,FALSE,"Airtime";"co 97",#N/A,FALSE,"Connections";"hw 97",#N/A,FALSE,"Hardware";"management 97",#N/A,FALSE,"Man. Centre";"kpi97",#N/A,FALSE,"KPI"}</definedName>
    <definedName name="bfg" localSheetId="0" hidden="1">{#N/A,#N/A,TRUE,"Historicals";#N/A,#N/A,TRUE,"Charts";#N/A,#N/A,TRUE,"Forecasts"}</definedName>
    <definedName name="bfg" localSheetId="1" hidden="1">{#N/A,#N/A,TRUE,"Historicals";#N/A,#N/A,TRUE,"Charts";#N/A,#N/A,TRUE,"Forecasts"}</definedName>
    <definedName name="bfg" hidden="1">{#N/A,#N/A,TRUE,"Historicals";#N/A,#N/A,TRUE,"Charts";#N/A,#N/A,TRUE,"Forecasts"}</definedName>
    <definedName name="bg" localSheetId="0" hidden="1">{#N/A,#N/A,FALSE,"Aging Summary";#N/A,#N/A,FALSE,"Ratio Analysis";#N/A,#N/A,FALSE,"Test 120 Day Accts";#N/A,#N/A,FALSE,"Tickmarks"}</definedName>
    <definedName name="bg" localSheetId="1" hidden="1">{#N/A,#N/A,FALSE,"Aging Summary";#N/A,#N/A,FALSE,"Ratio Analysis";#N/A,#N/A,FALSE,"Test 120 Day Accts";#N/A,#N/A,FALSE,"Tickmarks"}</definedName>
    <definedName name="bg" hidden="1">{#N/A,#N/A,FALSE,"Aging Summary";#N/A,#N/A,FALSE,"Ratio Analysis";#N/A,#N/A,FALSE,"Test 120 Day Accts";#N/A,#N/A,FALSE,"Tickmarks"}</definedName>
    <definedName name="BG_Del" hidden="1">15</definedName>
    <definedName name="BG_Ins" hidden="1">4</definedName>
    <definedName name="BG_Mod" hidden="1">6</definedName>
    <definedName name="bggfssgfsfw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i" localSheetId="0" hidden="1">{#N/A,#N/A,FALSE,"F-01";#N/A,#N/A,FALSE,"F-01";#N/A,#N/A,FALSE,"F-01"}</definedName>
    <definedName name="bi" localSheetId="1" hidden="1">{#N/A,#N/A,FALSE,"F-01";#N/A,#N/A,FALSE,"F-01";#N/A,#N/A,FALSE,"F-01"}</definedName>
    <definedName name="bi" hidden="1">{#N/A,#N/A,FALSE,"F-01";#N/A,#N/A,FALSE,"F-01";#N/A,#N/A,FALSE,"F-01"}</definedName>
    <definedName name="bil" localSheetId="0" hidden="1">{#N/A,#N/A,FALSE,"F-01";#N/A,#N/A,FALSE,"F-01";#N/A,#N/A,FALSE,"F-01"}</definedName>
    <definedName name="bil" localSheetId="1" hidden="1">{#N/A,#N/A,FALSE,"F-01";#N/A,#N/A,FALSE,"F-01";#N/A,#N/A,FALSE,"F-01"}</definedName>
    <definedName name="bil" hidden="1">{#N/A,#N/A,FALSE,"F-01";#N/A,#N/A,FALSE,"F-01";#N/A,#N/A,FALSE,"F-01"}</definedName>
    <definedName name="Bilans" localSheetId="0" hidden="1">{#N/A,#N/A,FALSE,"F-01";#N/A,#N/A,FALSE,"F-01";#N/A,#N/A,FALSE,"F-01"}</definedName>
    <definedName name="Bilans" localSheetId="1" hidden="1">{#N/A,#N/A,FALSE,"F-01";#N/A,#N/A,FALSE,"F-01";#N/A,#N/A,FALSE,"F-01"}</definedName>
    <definedName name="Bilans" hidden="1">{#N/A,#N/A,FALSE,"F-01";#N/A,#N/A,FALSE,"F-01";#N/A,#N/A,FALSE,"F-01"}</definedName>
    <definedName name="BILANS30.07.2002" localSheetId="0" hidden="1">{#N/A,#N/A,FALSE,"F-01";#N/A,#N/A,FALSE,"F-01";#N/A,#N/A,FALSE,"F-01"}</definedName>
    <definedName name="BILANS30.07.2002" localSheetId="1" hidden="1">{#N/A,#N/A,FALSE,"F-01";#N/A,#N/A,FALSE,"F-01";#N/A,#N/A,FALSE,"F-01"}</definedName>
    <definedName name="BILANS30.07.2002" hidden="1">{#N/A,#N/A,FALSE,"F-01";#N/A,#N/A,FALSE,"F-01";#N/A,#N/A,FALSE,"F-01"}</definedName>
    <definedName name="bla" localSheetId="0" hidden="1">{#N/A,#N/A,TRUE,"Main assumptions";#N/A,#N/A,TRUE,"Subscriber projections";#N/A,#N/A,TRUE,"Revenues";#N/A,#N/A,TRUE,"Opex";#N/A,#N/A,TRUE,"Capex";#N/A,#N/A,TRUE,"Working capital";#N/A,#N/A,TRUE,"P&amp;L";#N/A,#N/A,TRUE,"Cash";#N/A,#N/A,TRUE,"Balance";#N/A,#N/A,TRUE,"Valuation";#N/A,#N/A,TRUE,"Bench"}</definedName>
    <definedName name="bla" localSheetId="1" hidden="1">{#N/A,#N/A,TRUE,"Main assumptions";#N/A,#N/A,TRUE,"Subscriber projections";#N/A,#N/A,TRUE,"Revenues";#N/A,#N/A,TRUE,"Opex";#N/A,#N/A,TRUE,"Capex";#N/A,#N/A,TRUE,"Working capital";#N/A,#N/A,TRUE,"P&amp;L";#N/A,#N/A,TRUE,"Cash";#N/A,#N/A,TRUE,"Balance";#N/A,#N/A,TRUE,"Valuation";#N/A,#N/A,TRUE,"Bench"}</definedName>
    <definedName name="bla" hidden="1">{#N/A,#N/A,TRUE,"Main assumptions";#N/A,#N/A,TRUE,"Subscriber projections";#N/A,#N/A,TRUE,"Revenues";#N/A,#N/A,TRUE,"Opex";#N/A,#N/A,TRUE,"Capex";#N/A,#N/A,TRUE,"Working capital";#N/A,#N/A,TRUE,"P&amp;L";#N/A,#N/A,TRUE,"Cash";#N/A,#N/A,TRUE,"Balance";#N/A,#N/A,TRUE,"Valuation";#N/A,#N/A,TRUE,"Bench"}</definedName>
    <definedName name="bla_2" localSheetId="0" hidden="1">{#N/A,#N/A,TRUE,"Main assumptions";#N/A,#N/A,TRUE,"Subscriber projections";#N/A,#N/A,TRUE,"Revenues";#N/A,#N/A,TRUE,"Opex";#N/A,#N/A,TRUE,"Capex";#N/A,#N/A,TRUE,"Working capital";#N/A,#N/A,TRUE,"P&amp;L";#N/A,#N/A,TRUE,"Cash";#N/A,#N/A,TRUE,"Balance";#N/A,#N/A,TRUE,"Valuation";#N/A,#N/A,TRUE,"Bench"}</definedName>
    <definedName name="bla_2" localSheetId="1" hidden="1">{#N/A,#N/A,TRUE,"Main assumptions";#N/A,#N/A,TRUE,"Subscriber projections";#N/A,#N/A,TRUE,"Revenues";#N/A,#N/A,TRUE,"Opex";#N/A,#N/A,TRUE,"Capex";#N/A,#N/A,TRUE,"Working capital";#N/A,#N/A,TRUE,"P&amp;L";#N/A,#N/A,TRUE,"Cash";#N/A,#N/A,TRUE,"Balance";#N/A,#N/A,TRUE,"Valuation";#N/A,#N/A,TRUE,"Bench"}</definedName>
    <definedName name="bla_2" hidden="1">{#N/A,#N/A,TRUE,"Main assumptions";#N/A,#N/A,TRUE,"Subscriber projections";#N/A,#N/A,TRUE,"Revenues";#N/A,#N/A,TRUE,"Opex";#N/A,#N/A,TRUE,"Capex";#N/A,#N/A,TRUE,"Working capital";#N/A,#N/A,TRUE,"P&amp;L";#N/A,#N/A,TRUE,"Cash";#N/A,#N/A,TRUE,"Balance";#N/A,#N/A,TRUE,"Valuation";#N/A,#N/A,TRUE,"Bench"}</definedName>
    <definedName name="blabla"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na" hidden="1">#REF!</definedName>
    <definedName name="blah2" localSheetId="0" hidden="1">{#N/A,#N/A,FALSE,"Performance Flash Report"}</definedName>
    <definedName name="blah2" localSheetId="1" hidden="1">{#N/A,#N/A,FALSE,"Performance Flash Report"}</definedName>
    <definedName name="blah2" hidden="1">{#N/A,#N/A,FALSE,"Performance Flash Report"}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b" localSheetId="0" hidden="1">{"det (May)",#N/A,FALSE,"June";"sum (MAY YTD)",#N/A,FALSE,"June YTD"}</definedName>
    <definedName name="blb" localSheetId="1" hidden="1">{"det (May)",#N/A,FALSE,"June";"sum (MAY YTD)",#N/A,FALSE,"June YTD"}</definedName>
    <definedName name="blb" hidden="1">{"det (May)",#N/A,FALSE,"June";"sum (MAY YTD)",#N/A,FALSE,"June YTD"}</definedName>
    <definedName name="BLPB2" hidden="1">#N/A</definedName>
    <definedName name="BLPH_2" hidden="1">#REF!</definedName>
    <definedName name="BLPH1" hidden="1">#REF!</definedName>
    <definedName name="BLPH10" hidden="1">#REF!</definedName>
    <definedName name="BLPH100" hidden="1">#REF!</definedName>
    <definedName name="BLPH1000001" hidden="1">#REF!</definedName>
    <definedName name="BLPH1000003"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#REF!</definedName>
    <definedName name="BLPI3" hidden="1">#REF!</definedName>
    <definedName name="BM" localSheetId="0" hidden="1">{"EBITDA",#N/A,TRUE,"P&amp;L Net of Disc Ops";"output net of disc ops",#N/A,TRUE,"Revenue";"input",#N/A,TRUE,"Revenue";"output",#N/A,TRUE,"DC";"Input",#N/A,TRUE,"DC";"MTN and MCN",#N/A,TRUE,"Margin";"output detail line items",#N/A,TRUE,"SGA";"personnel by year",#N/A,TRUE,"Payroll";#N/A,#N/A,TRUE,"CapEx"}</definedName>
    <definedName name="BM" localSheetId="1" hidden="1">{"EBITDA",#N/A,TRUE,"P&amp;L Net of Disc Ops";"output net of disc ops",#N/A,TRUE,"Revenue";"input",#N/A,TRUE,"Revenue";"output",#N/A,TRUE,"DC";"Input",#N/A,TRUE,"DC";"MTN and MCN",#N/A,TRUE,"Margin";"output detail line items",#N/A,TRUE,"SGA";"personnel by year",#N/A,TRUE,"Payroll";#N/A,#N/A,TRUE,"CapEx"}</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 localSheetId="0" hidden="1">{"det (May)",#N/A,FALSE,"June";"sum (MAY YTD)",#N/A,FALSE,"June YTD"}</definedName>
    <definedName name="bn" localSheetId="1" hidden="1">{"det (May)",#N/A,FALSE,"June";"sum (MAY YTD)",#N/A,FALSE,"June YTD"}</definedName>
    <definedName name="bn" hidden="1">{"det (May)",#N/A,FALSE,"June";"sum (MAY YTD)",#N/A,FALSE,"June YTD"}</definedName>
    <definedName name="bnkj" hidden="1">{#N/A,#N/A,FALSE,"output";#N/A,#N/A,FALSE,"contrib";#N/A,#N/A,FALSE,"profile";#N/A,#N/A,FALSE,"comps"}</definedName>
    <definedName name="bnkj1" hidden="1">{#N/A,#N/A,FALSE,"output";#N/A,#N/A,FALSE,"contrib";#N/A,#N/A,FALSE,"profile";#N/A,#N/A,FALSE,"comps"}</definedName>
    <definedName name="bnmbm" localSheetId="0" hidden="1">{#N/A,#N/A,TRUE,"Main Issues";#N/A,#N/A,TRUE,"Income statement ($)"}</definedName>
    <definedName name="bnmbm" localSheetId="1" hidden="1">{#N/A,#N/A,TRUE,"Main Issues";#N/A,#N/A,TRUE,"Income statement ($)"}</definedName>
    <definedName name="bnmbm" hidden="1">{#N/A,#N/A,TRUE,"Main Issues";#N/A,#N/A,TRUE,"Income statement ($)"}</definedName>
    <definedName name="bnmnbm" localSheetId="0" hidden="1">{"det (May)",#N/A,FALSE,"June";"sum (MAY YTD)",#N/A,FALSE,"June YTD"}</definedName>
    <definedName name="bnmnbm" localSheetId="1" hidden="1">{"det (May)",#N/A,FALSE,"June";"sum (MAY YTD)",#N/A,FALSE,"June YTD"}</definedName>
    <definedName name="bnmnbm" hidden="1">{"det (May)",#N/A,FALSE,"June";"sum (MAY YTD)",#N/A,FALSE,"June YTD"}</definedName>
    <definedName name="bnmv" localSheetId="0" hidden="1">{"det (May)",#N/A,FALSE,"June";"sum (MAY YTD)",#N/A,FALSE,"June YTD"}</definedName>
    <definedName name="bnmv" localSheetId="1" hidden="1">{"det (May)",#N/A,FALSE,"June";"sum (MAY YTD)",#N/A,FALSE,"June YTD"}</definedName>
    <definedName name="bnmv" hidden="1">{"det (May)",#N/A,FALSE,"June";"sum (MAY YTD)",#N/A,FALSE,"June YTD"}</definedName>
    <definedName name="book" localSheetId="0" hidden="1">{"det (May)",#N/A,FALSE,"June";"sum (MAY YTD)",#N/A,FALSE,"June YTD"}</definedName>
    <definedName name="book" localSheetId="1" hidden="1">{"det (May)",#N/A,FALSE,"June";"sum (MAY YTD)",#N/A,FALSE,"June YTD"}</definedName>
    <definedName name="book" hidden="1">{"det (May)",#N/A,FALSE,"June";"sum (MAY YTD)",#N/A,FALSE,"June YTD"}</definedName>
    <definedName name="book2" localSheetId="0" hidden="1">{"det (May)",#N/A,FALSE,"June";"sum (MAY YTD)",#N/A,FALSE,"June YTD"}</definedName>
    <definedName name="book2" localSheetId="1" hidden="1">{"det (May)",#N/A,FALSE,"June";"sum (MAY YTD)",#N/A,FALSE,"June YTD"}</definedName>
    <definedName name="book2" hidden="1">{"det (May)",#N/A,FALSE,"June";"sum (MAY YTD)",#N/A,FALSE,"June YTD"}</definedName>
    <definedName name="bruno" localSheetId="0" hidden="1">{"SCH44",#N/A,FALSE,"5b5f";"SCH45",#N/A,FALSE,"5b5f"}</definedName>
    <definedName name="bruno" localSheetId="1" hidden="1">{"SCH44",#N/A,FALSE,"5b5f";"SCH45",#N/A,FALSE,"5b5f"}</definedName>
    <definedName name="bruno" hidden="1">{"SCH44",#N/A,FALSE,"5b5f";"SCH45",#N/A,FALSE,"5b5f"}</definedName>
    <definedName name="BS_Month">#REF!</definedName>
    <definedName name="BS_Name">#REF!</definedName>
    <definedName name="BS_Value">#REF!</definedName>
    <definedName name="Budet03" localSheetId="0" hidden="1">{#N/A,#N/A,FALSE,"Business Plan"}</definedName>
    <definedName name="Budet03" localSheetId="1" hidden="1">{#N/A,#N/A,FALSE,"Business Plan"}</definedName>
    <definedName name="Budet03" hidden="1">{#N/A,#N/A,FALSE,"Business Plan"}</definedName>
    <definedName name="Budget_03" localSheetId="0" hidden="1">{#N/A,#N/A,FALSE,"Business Plan"}</definedName>
    <definedName name="Budget_03" localSheetId="1" hidden="1">{#N/A,#N/A,FALSE,"Business Plan"}</definedName>
    <definedName name="Budget_03" hidden="1">{#N/A,#N/A,FALSE,"Business Plan"}</definedName>
    <definedName name="Budget03" localSheetId="0" hidden="1">{#N/A,#N/A,FALSE,"Business Plan"}</definedName>
    <definedName name="Budget03" localSheetId="1" hidden="1">{#N/A,#N/A,FALSE,"Business Plan"}</definedName>
    <definedName name="Budget03" hidden="1">{#N/A,#N/A,FALSE,"Business Plan"}</definedName>
    <definedName name="BundesländerAlt" localSheetId="0" hidden="1">{#N/A,#N/A,FALSE,"MZ GRV";#N/A,#N/A,FALSE,"MZ ArV";#N/A,#N/A,FALSE,"MZ AnV";#N/A,#N/A,FALSE,"MZ KnV"}</definedName>
    <definedName name="BundesländerAlt" localSheetId="1" hidden="1">{#N/A,#N/A,FALSE,"MZ GRV";#N/A,#N/A,FALSE,"MZ ArV";#N/A,#N/A,FALSE,"MZ AnV";#N/A,#N/A,FALSE,"MZ KnV"}</definedName>
    <definedName name="BundesländerAlt" hidden="1">{#N/A,#N/A,FALSE,"MZ GRV";#N/A,#N/A,FALSE,"MZ ArV";#N/A,#N/A,FALSE,"MZ AnV";#N/A,#N/A,FALSE,"MZ KnV"}</definedName>
    <definedName name="bus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vbx" localSheetId="0" hidden="1">{#N/A,#N/A,TRUE,"Historicals";#N/A,#N/A,TRUE,"Charts";#N/A,#N/A,TRUE,"Forecasts"}</definedName>
    <definedName name="bvbx" localSheetId="1" hidden="1">{#N/A,#N/A,TRUE,"Historicals";#N/A,#N/A,TRUE,"Charts";#N/A,#N/A,TRUE,"Forecasts"}</definedName>
    <definedName name="bvbx" hidden="1">{#N/A,#N/A,TRUE,"Historicals";#N/A,#N/A,TRUE,"Charts";#N/A,#N/A,TRUE,"Forecasts"}</definedName>
    <definedName name="bv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x" localSheetId="0" hidden="1">{#N/A,#N/A,TRUE,"Historicals";#N/A,#N/A,TRUE,"Charts";#N/A,#N/A,TRUE,"Forecasts"}</definedName>
    <definedName name="bvcx" localSheetId="1" hidden="1">{#N/A,#N/A,TRUE,"Historicals";#N/A,#N/A,TRUE,"Charts";#N/A,#N/A,TRUE,"Forecasts"}</definedName>
    <definedName name="bvcx" hidden="1">{#N/A,#N/A,TRUE,"Historicals";#N/A,#N/A,TRUE,"Charts";#N/A,#N/A,TRUE,"Forecasts"}</definedName>
    <definedName name="ca"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ble" hidden="1">{#N/A,#N/A,FALSE,"Operations";#N/A,#N/A,FALSE,"Financials"}</definedName>
    <definedName name="Cable2" hidden="1">{#N/A,#N/A,FALSE,"Operations";#N/A,#N/A,FALSE,"Financials"}</definedName>
    <definedName name="caccount">#REF!</definedName>
    <definedName name="cap_inv">#REF!</definedName>
    <definedName name="capex">#REF!</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localSheetId="0" hidden="1">{#N/A,#N/A,FALSE,"Title Page";#N/A,#N/A,FALSE,"Conclusions";#N/A,#N/A,FALSE,"Assum.";#N/A,#N/A,FALSE,"Sun  DCF-WC-Dep";#N/A,#N/A,FALSE,"MarketValue";#N/A,#N/A,FALSE,"BalSheet";#N/A,#N/A,FALSE,"WACC";#N/A,#N/A,FALSE,"PC+ Info.";#N/A,#N/A,FALSE,"PC+Info_2"}</definedName>
    <definedName name="capitalized" localSheetId="1"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italized_1" localSheetId="0" hidden="1">{#N/A,#N/A,FALSE,"Title Page";#N/A,#N/A,FALSE,"Conclusions";#N/A,#N/A,FALSE,"Assum.";#N/A,#N/A,FALSE,"Sun  DCF-WC-Dep";#N/A,#N/A,FALSE,"MarketValue";#N/A,#N/A,FALSE,"BalSheet";#N/A,#N/A,FALSE,"WACC";#N/A,#N/A,FALSE,"PC+ Info.";#N/A,#N/A,FALSE,"PC+Info_2"}</definedName>
    <definedName name="capitalized_1" localSheetId="1" hidden="1">{#N/A,#N/A,FALSE,"Title Page";#N/A,#N/A,FALSE,"Conclusions";#N/A,#N/A,FALSE,"Assum.";#N/A,#N/A,FALSE,"Sun  DCF-WC-Dep";#N/A,#N/A,FALSE,"MarketValue";#N/A,#N/A,FALSE,"BalSheet";#N/A,#N/A,FALSE,"WACC";#N/A,#N/A,FALSE,"PC+ Info.";#N/A,#N/A,FALSE,"PC+Info_2"}</definedName>
    <definedName name="capitalized_1" hidden="1">{#N/A,#N/A,FALSE,"Title Page";#N/A,#N/A,FALSE,"Conclusions";#N/A,#N/A,FALSE,"Assum.";#N/A,#N/A,FALSE,"Sun  DCF-WC-Dep";#N/A,#N/A,FALSE,"MarketValue";#N/A,#N/A,FALSE,"BalSheet";#N/A,#N/A,FALSE,"WACC";#N/A,#N/A,FALSE,"PC+ Info.";#N/A,#N/A,FALSE,"PC+Info_2"}</definedName>
    <definedName name="capitalized_2" localSheetId="0" hidden="1">{#N/A,#N/A,FALSE,"Title Page";#N/A,#N/A,FALSE,"Conclusions";#N/A,#N/A,FALSE,"Assum.";#N/A,#N/A,FALSE,"Sun  DCF-WC-Dep";#N/A,#N/A,FALSE,"MarketValue";#N/A,#N/A,FALSE,"BalSheet";#N/A,#N/A,FALSE,"WACC";#N/A,#N/A,FALSE,"PC+ Info.";#N/A,#N/A,FALSE,"PC+Info_2"}</definedName>
    <definedName name="capitalized_2" localSheetId="1" hidden="1">{#N/A,#N/A,FALSE,"Title Page";#N/A,#N/A,FALSE,"Conclusions";#N/A,#N/A,FALSE,"Assum.";#N/A,#N/A,FALSE,"Sun  DCF-WC-Dep";#N/A,#N/A,FALSE,"MarketValue";#N/A,#N/A,FALSE,"BalSheet";#N/A,#N/A,FALSE,"WACC";#N/A,#N/A,FALSE,"PC+ Info.";#N/A,#N/A,FALSE,"PC+Info_2"}</definedName>
    <definedName name="capitalized_2" hidden="1">{#N/A,#N/A,FALSE,"Title Page";#N/A,#N/A,FALSE,"Conclusions";#N/A,#N/A,FALSE,"Assum.";#N/A,#N/A,FALSE,"Sun  DCF-WC-Dep";#N/A,#N/A,FALSE,"MarketValue";#N/A,#N/A,FALSE,"BalSheet";#N/A,#N/A,FALSE,"WACC";#N/A,#N/A,FALSE,"PC+ Info.";#N/A,#N/A,FALSE,"PC+Info_2"}</definedName>
    <definedName name="capitalized_3" localSheetId="0" hidden="1">{#N/A,#N/A,FALSE,"Title Page";#N/A,#N/A,FALSE,"Conclusions";#N/A,#N/A,FALSE,"Assum.";#N/A,#N/A,FALSE,"Sun  DCF-WC-Dep";#N/A,#N/A,FALSE,"MarketValue";#N/A,#N/A,FALSE,"BalSheet";#N/A,#N/A,FALSE,"WACC";#N/A,#N/A,FALSE,"PC+ Info.";#N/A,#N/A,FALSE,"PC+Info_2"}</definedName>
    <definedName name="capitalized_3" localSheetId="1" hidden="1">{#N/A,#N/A,FALSE,"Title Page";#N/A,#N/A,FALSE,"Conclusions";#N/A,#N/A,FALSE,"Assum.";#N/A,#N/A,FALSE,"Sun  DCF-WC-Dep";#N/A,#N/A,FALSE,"MarketValue";#N/A,#N/A,FALSE,"BalSheet";#N/A,#N/A,FALSE,"WACC";#N/A,#N/A,FALSE,"PC+ Info.";#N/A,#N/A,FALSE,"PC+Info_2"}</definedName>
    <definedName name="capitalized_3" hidden="1">{#N/A,#N/A,FALSE,"Title Page";#N/A,#N/A,FALSE,"Conclusions";#N/A,#N/A,FALSE,"Assum.";#N/A,#N/A,FALSE,"Sun  DCF-WC-Dep";#N/A,#N/A,FALSE,"MarketValue";#N/A,#N/A,FALSE,"BalSheet";#N/A,#N/A,FALSE,"WACC";#N/A,#N/A,FALSE,"PC+ Info.";#N/A,#N/A,FALSE,"PC+Info_2"}</definedName>
    <definedName name="capitalized_4" localSheetId="0" hidden="1">{#N/A,#N/A,FALSE,"Title Page";#N/A,#N/A,FALSE,"Conclusions";#N/A,#N/A,FALSE,"Assum.";#N/A,#N/A,FALSE,"Sun  DCF-WC-Dep";#N/A,#N/A,FALSE,"MarketValue";#N/A,#N/A,FALSE,"BalSheet";#N/A,#N/A,FALSE,"WACC";#N/A,#N/A,FALSE,"PC+ Info.";#N/A,#N/A,FALSE,"PC+Info_2"}</definedName>
    <definedName name="capitalized_4" localSheetId="1" hidden="1">{#N/A,#N/A,FALSE,"Title Page";#N/A,#N/A,FALSE,"Conclusions";#N/A,#N/A,FALSE,"Assum.";#N/A,#N/A,FALSE,"Sun  DCF-WC-Dep";#N/A,#N/A,FALSE,"MarketValue";#N/A,#N/A,FALSE,"BalSheet";#N/A,#N/A,FALSE,"WACC";#N/A,#N/A,FALSE,"PC+ Info.";#N/A,#N/A,FALSE,"PC+Info_2"}</definedName>
    <definedName name="capitalized_4" hidden="1">{#N/A,#N/A,FALSE,"Title Page";#N/A,#N/A,FALSE,"Conclusions";#N/A,#N/A,FALSE,"Assum.";#N/A,#N/A,FALSE,"Sun  DCF-WC-Dep";#N/A,#N/A,FALSE,"MarketValue";#N/A,#N/A,FALSE,"BalSheet";#N/A,#N/A,FALSE,"WACC";#N/A,#N/A,FALSE,"PC+ Info.";#N/A,#N/A,FALSE,"PC+Info_2"}</definedName>
    <definedName name="CAPTURA2" localSheetId="0" hidden="1">{"'171'!$A$1:$Z$50"}</definedName>
    <definedName name="CAPTURA2" localSheetId="1" hidden="1">{"'171'!$A$1:$Z$50"}</definedName>
    <definedName name="CAPTURA2" hidden="1">{"'171'!$A$1:$Z$50"}</definedName>
    <definedName name="case">#REF!</definedName>
    <definedName name="cashflow" hidden="1">#REF!</definedName>
    <definedName name="cawefasdv" hidden="1">{"consolidated",#N/A,FALSE,"Sheet1";"cms",#N/A,FALSE,"Sheet1";"fse",#N/A,FALSE,"Sheet1"}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55036A2_opts" hidden="1">"1, 1, 1, False, 2, True, False, , 0, False, False, 1, 1"</definedName>
    <definedName name="cb_sChart16EBA7BA_opts" hidden="1">"1, 1, 1, False, 2, True, False, , 0, False, True, 1, 2"</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B1BE962_opts" hidden="1">"1, 1, 1, False, 2, True, False, , 0, False, True, 1, 1"</definedName>
    <definedName name="cb_sChart1B1BEC47_opts" hidden="1">"1, 1, 1, False, 2, True, False, , 0, False, False, 1, 1"</definedName>
    <definedName name="cb_sChart1B1BEDFF_opts" hidden="1">"1, 1, 1, False, 2, True, False, , 0, False, False, 1, 1"</definedName>
    <definedName name="cb_sChart1B1BF0B5_opts" hidden="1">"1, 1, 1, False, 2, True, False, , 0, False, False, 1, 1"</definedName>
    <definedName name="cb_sChart1B1BF228_opts" hidden="1">"1, 1, 1, False, 2, True, False, , 0, False, False, 1, 1"</definedName>
    <definedName name="cb_sChart1B1BF30F_opts" hidden="1">"1, 1, 1, False, 2, True, False, , 0, False, False, 1, 2"</definedName>
    <definedName name="cb_sChart1B1BF48D_opts" hidden="1">"1, 1, 1, False, 2, True, False, , 0, False, False, 1, 1"</definedName>
    <definedName name="cb_sChart1B1BF772_opts" hidden="1">"2, 1, 1, False, 2, False, False, , 0, False, False, 1, 1"</definedName>
    <definedName name="cb_sChart1B854864_opts" hidden="1">"2, 1, 2, True, 2, False, False, , 0, False, True, 1, 1"</definedName>
    <definedName name="cb_sChart1B855A06_opts" hidden="1">"2, 1, 2, True, 2, False, False, , 0, False, True, 1, 1"</definedName>
    <definedName name="cb_sChart1B857654_opts" hidden="1">"1, 3, 1, False, 2, True, False, , 0, False, True, 1, 1"</definedName>
    <definedName name="cb_sChart1B8582DA_opts" hidden="1">"1, 5, 1, False, 2, False, False, , 0, False, False, 1, 1"</definedName>
    <definedName name="cb_sChart1B85949E_opts" hidden="1">"2, 1, 1, False, 2, False, False, , 0, False, False, 1, 1"</definedName>
    <definedName name="cb_sChart1B90E804_opts" hidden="1">"1, 1, 1, False, 2, True, False, , 0, False, False, 1, 1"</definedName>
    <definedName name="cb_sChart1B90EF28_opts" hidden="1">"1, 1, 1, False, 2, True, False, , 0, False, False, 1, 1"</definedName>
    <definedName name="cb_sChart1B90FE93_opts" hidden="1">"1, 1, 1, False, 2, True, False, , 0, False, False, 1, 1"</definedName>
    <definedName name="cb_sChart1B910758_opts" hidden="1">"2, 1, 2, True, 2, False, False, , 0, False, True, 1, 1"</definedName>
    <definedName name="cb_sChart1B911376_opts" hidden="1">"1, 1, 1, False, 2, True, False, , 0, False, False, 1, 1"</definedName>
    <definedName name="cb_sChart1B911C6A_opts" hidden="1">"2, 1, 1, False, 2, True, False, , 0, False, False, 1, 1"</definedName>
    <definedName name="cb_sChart1B912893_opts" hidden="1">"1, 6, 1, False, 2, False, False, , 0, False, False, 1, 1"</definedName>
    <definedName name="cb_sChart1C6D61E4_opts" hidden="1">"2, 1, 3, False, 2, False, False, , 0, False, False, 1, 1"</definedName>
    <definedName name="cb_sChart1DB9B8D4_opts" hidden="1">"1, 10, 1, False, 2, False, False, , 0, False, False, 1, 1"</definedName>
    <definedName name="cb_sChart1DB9C5CE_opts" hidden="1">"1, 10, 1, False, 2, False, False, , 0, False, False, 1, 1"</definedName>
    <definedName name="cb_sChart1DBCD0EE_opts" hidden="1">"1, 10, 1, False, 2, False, False, , 0, False, False, 1, 1"</definedName>
    <definedName name="cb_sChart1DBCD418_opts" hidden="1">"1, 10, 1, False, 2, False, False, , 0, False, False, 1, 1"</definedName>
    <definedName name="cb_sChart250B349A_opts" hidden="1">"2, 1, 1, True, 2, False, False, , 0, False, False, 1, 1"</definedName>
    <definedName name="cb_sChart250B5702_opts" hidden="1">"2, 1, 1, False, 2, False, False, , 0, False, False, 1, 1"</definedName>
    <definedName name="cb_sChart250B585D_opts" hidden="1">"2, 1, 1, True, 2, False, False, , 0, False, False, 1, 1"</definedName>
    <definedName name="cb_sChart41E9A35_opts" hidden="1">"1, 9, 1, False, 2, False, False, , 0, False, True, 1, 1"</definedName>
    <definedName name="cb_sChart68E08A4_opts" hidden="1">"1, 1, 1, False, 2, True, False, , 0, False, False, 2, 2"</definedName>
    <definedName name="cb_sChart6F544DD_opts" hidden="1">"1, 3, 1, False, 2, False, False, , 0, False, False, 2, 1"</definedName>
    <definedName name="cb_sChart74FE4B0_opts" hidden="1">"1, 4, 1, False, 2, True, False, , 0, False, False, 1, 1"</definedName>
    <definedName name="cb_sChart74FE8FC_opts" hidden="1">"1, 4, 1, False, 2, True, False, , 0, False, False, 1, 1"</definedName>
    <definedName name="cb_sChartF046D89_opts" hidden="1">"1, 1, 1, False, 2, True, False, , 1, False, False, 1, 1"</definedName>
    <definedName name="cb_sChartF048B26_opts" hidden="1">"1, 5, 1, False, 2, False, False, , 1, False, False, 1, 2"</definedName>
    <definedName name="cb_sChartF2B7B01_opts" hidden="1">"1, 1, 1, False, 2, True, False, , 1, False, False, 1, 1"</definedName>
    <definedName name="CBA">#REF!</definedName>
    <definedName name="cbgf" localSheetId="0" hidden="1">{#N/A,#N/A,TRUE,"Proposal";#N/A,#N/A,TRUE,"Assumptions";#N/A,#N/A,TRUE,"Net Income";#N/A,#N/A,TRUE,"Balsheet";#N/A,#N/A,TRUE,"Capex";#N/A,#N/A,TRUE,"Volumes";#N/A,#N/A,TRUE,"Revenues";#N/A,#N/A,TRUE,"Var.Costs";#N/A,#N/A,TRUE,"Personnel";#N/A,#N/A,TRUE,"Other costs";#N/A,#N/A,TRUE,"MKTG and G&amp;A"}</definedName>
    <definedName name="cbgf" localSheetId="1" hidden="1">{#N/A,#N/A,TRUE,"Proposal";#N/A,#N/A,TRUE,"Assumptions";#N/A,#N/A,TRUE,"Net Income";#N/A,#N/A,TRUE,"Balsheet";#N/A,#N/A,TRUE,"Capex";#N/A,#N/A,TRUE,"Volumes";#N/A,#N/A,TRUE,"Revenues";#N/A,#N/A,TRUE,"Var.Costs";#N/A,#N/A,TRUE,"Personnel";#N/A,#N/A,TRUE,"Other costs";#N/A,#N/A,TRUE,"MKTG and G&amp;A"}</definedName>
    <definedName name="cbgf" hidden="1">{#N/A,#N/A,TRUE,"Proposal";#N/A,#N/A,TRUE,"Assumptions";#N/A,#N/A,TRUE,"Net Income";#N/A,#N/A,TRUE,"Balsheet";#N/A,#N/A,TRUE,"Capex";#N/A,#N/A,TRUE,"Volumes";#N/A,#N/A,TRUE,"Revenues";#N/A,#N/A,TRUE,"Var.Costs";#N/A,#N/A,TRUE,"Personnel";#N/A,#N/A,TRUE,"Other costs";#N/A,#N/A,TRUE,"MKTG and G&amp;A"}</definedName>
    <definedName name="CBWorkbookPriority" hidden="1">-1264563189</definedName>
    <definedName name="cc"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localSheetId="1"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localSheetId="0" hidden="1">{"VOLVSBUD",#N/A,FALSE,"VOLUMI";"NETVSBUD",#N/A,FALSE,"NET";"PTAXVSBUD",#N/A,FALSE,"PTAX"}</definedName>
    <definedName name="ccc" localSheetId="1" hidden="1">{"VOLVSBUD",#N/A,FALSE,"VOLUMI";"NETVSBUD",#N/A,FALSE,"NET";"PTAXVSBUD",#N/A,FALSE,"PTAX"}</definedName>
    <definedName name="ccc" hidden="1">{"VOLVSBUD",#N/A,FALSE,"VOLUMI";"NETVSBUD",#N/A,FALSE,"NET";"PTAXVSBUD",#N/A,FALSE,"PTAX"}</definedName>
    <definedName name="cccc" localSheetId="0" hidden="1">{"det (May)",#N/A,FALSE,"June";"sum (MAY YTD)",#N/A,FALSE,"June YTD"}</definedName>
    <definedName name="cccc" localSheetId="1" hidden="1">{"det (May)",#N/A,FALSE,"June";"sum (MAY YTD)",#N/A,FALSE,"June YTD"}</definedName>
    <definedName name="cccc" hidden="1">{"det (May)",#N/A,FALSE,"June";"sum (MAY YTD)",#N/A,FALSE,"June YTD"}</definedName>
    <definedName name="ccccc1" localSheetId="0" hidden="1">{#N/A,#N/A,FALSE,"DBK";#N/A,#N/A,FALSE,"102-1";#N/A,#N/A,FALSE,"102-2";#N/A,#N/A,FALSE,"102-447";#N/A,#N/A,FALSE,"441-60"}</definedName>
    <definedName name="ccccc1" localSheetId="1" hidden="1">{#N/A,#N/A,FALSE,"DBK";#N/A,#N/A,FALSE,"102-1";#N/A,#N/A,FALSE,"102-2";#N/A,#N/A,FALSE,"102-447";#N/A,#N/A,FALSE,"441-60"}</definedName>
    <definedName name="ccccc1" hidden="1">{#N/A,#N/A,FALSE,"DBK";#N/A,#N/A,FALSE,"102-1";#N/A,#N/A,FALSE,"102-2";#N/A,#N/A,FALSE,"102-447";#N/A,#N/A,FALSE,"441-60"}</definedName>
    <definedName name="cccccc" localSheetId="0" hidden="1">{"PARTE1",#N/A,FALSE,"Plan1"}</definedName>
    <definedName name="cccccc" localSheetId="1" hidden="1">{"PARTE1",#N/A,FALSE,"Plan1"}</definedName>
    <definedName name="cccccc" hidden="1">{"PARTE1",#N/A,FALSE,"Plan1"}</definedName>
    <definedName name="cccscsscaasccsa"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EE">#REF!</definedName>
    <definedName name="Cellular_Sub" localSheetId="0" hidden="1">{"Outputs",#N/A,TRUE,"North America";"Outputs",#N/A,TRUE,"Europe";"Outputs",#N/A,TRUE,"Asia Pacific";"Outputs",#N/A,TRUE,"Latin America";"Outputs",#N/A,TRUE,"Wireless"}</definedName>
    <definedName name="Cellular_Sub" localSheetId="1" hidden="1">{"Outputs",#N/A,TRUE,"North America";"Outputs",#N/A,TRUE,"Europe";"Outputs",#N/A,TRUE,"Asia Pacific";"Outputs",#N/A,TRUE,"Latin America";"Outputs",#N/A,TRUE,"Wireless"}</definedName>
    <definedName name="Cellular_Sub" hidden="1">{"Outputs",#N/A,TRUE,"North America";"Outputs",#N/A,TRUE,"Europe";"Outputs",#N/A,TRUE,"Asia Pacific";"Outputs",#N/A,TRUE,"Latin America";"Outputs",#N/A,TRUE,"Wireless"}</definedName>
    <definedName name="centity">#REF!</definedName>
    <definedName name="CF_" hidden="1">OFFSET(#REF!,9,0,COUNTA(#REF!)-COUNTA(#REF!),1)</definedName>
    <definedName name="CGFBNS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hangeRange" hidden="1">#REF!</definedName>
    <definedName name="CHART" hidden="1">#REF!</definedName>
    <definedName name="chart_2" hidden="1">'[3]Highl(8,9,10,11)'!#REF!</definedName>
    <definedName name="chart333" hidden="1">#REF!</definedName>
    <definedName name="chart4" hidden="1">#REF!</definedName>
    <definedName name="chart44" hidden="1">#REF!</definedName>
    <definedName name="chart5" hidden="1">#REF!</definedName>
    <definedName name="chart55" hidden="1">#REF!</definedName>
    <definedName name="CHECK_1_BS">'[1]1.3'!$BA$39</definedName>
    <definedName name="CHECK_1_NAKL">[4]Checklist!$BL$34</definedName>
    <definedName name="CHECK_1_NAKL_1">'[5]A4b. Apple Dec-24 FS PL'!#REF!</definedName>
    <definedName name="CHECK_1_NAKL_2">#REF!</definedName>
    <definedName name="CHECK_1_NAKL_4">#REF!</definedName>
    <definedName name="CHECK_1_NAKL_5">#REF!</definedName>
    <definedName name="CHECK_1_TRZBY">[4]Checklist!$BL$33</definedName>
    <definedName name="CHECK_1_TRZBY_1">[6]CHECK!#REF!</definedName>
    <definedName name="CHECK_10_DOT">'[1]10'!$J$43</definedName>
    <definedName name="CHECK_11_1_FA">'[7]11.1'!$S$80</definedName>
    <definedName name="CHECK_11_1_INCOME">'[7]11.1'!$I$57</definedName>
    <definedName name="CHECK_11_1_RE_INCOME">'[7]11.1'!$P$64</definedName>
    <definedName name="CHECK_11_1_REV">'[7]11.1'!$Y$82</definedName>
    <definedName name="CHECK_11_1_VARIABLE">'[7]11.1'!$L$54</definedName>
    <definedName name="CHECK_11_2_3RD">'[1]11.2'!$I$41</definedName>
    <definedName name="CHECK_11_2_ICO">'[1]11.2'!#REF!</definedName>
    <definedName name="CHECK_11_2_TOT">'[1]11.2'!#REF!</definedName>
    <definedName name="CHECK_12_1A">'[1]12.1a'!$AA$38</definedName>
    <definedName name="CHECK_12_1B">'[1]12.1b'!$AA$38</definedName>
    <definedName name="CHECK_12_2_COMM">'[1]12.2'!$R$37</definedName>
    <definedName name="CHECK_12_3">'[1]12.3'!$X$37</definedName>
    <definedName name="CHECK_13_1_CLOSING_DTCHNG">'[1]13.1'!$N$304</definedName>
    <definedName name="CHECK_13_1_CONSIS">'[1]13.1'!$S$301</definedName>
    <definedName name="CHECK_13_1_IFRS">'[1]13.1'!$M$278</definedName>
    <definedName name="CHECK_13_1_LOK">'[1]13.1'!$N$130</definedName>
    <definedName name="CHECK_13_1_PL_DTCHNG">'[1]13.1'!$K$304</definedName>
    <definedName name="CHECK_13_1_TL_CF">'[1]13.1'!$I$401</definedName>
    <definedName name="CHECK_13_1_VH_OTH_DTCHNG">'[1]13.1'!$L$304</definedName>
    <definedName name="CHECK_13_1_VYSL">'[1]13.1'!#REF!</definedName>
    <definedName name="CHECK_13_2_DAN">'[1]13.2'!$I$84</definedName>
    <definedName name="CHECK_13_2_DAN_SPL">'[1]13.2'!$I$103</definedName>
    <definedName name="CHECK_13_2_DT">'[1]13.2'!$R$87</definedName>
    <definedName name="CHECK_13_2_POHL">'[1]13.2'!$I$100</definedName>
    <definedName name="CHECK_13_2_SAZBA">'[1]13.2'!$I$57</definedName>
    <definedName name="CHECK_14_10_TOT">'[1]14.10'!$AE$57</definedName>
    <definedName name="CHECK_16_1">'[1]16.1'!$R$23</definedName>
    <definedName name="CHECK_16_1_2">'[1]16.1'!$L$45</definedName>
    <definedName name="CHECK_16_BONUSES">'[1]16'!$O$36</definedName>
    <definedName name="CHECK_16_CELK">'[1]16'!$O$49</definedName>
    <definedName name="CHECK_16_MZDY">'[1]16'!$O$39</definedName>
    <definedName name="CHECK_16_OST">'[1]16'!$O$44</definedName>
    <definedName name="CHECK_16_OST_SOC_POJ">'[1]16'!$O$42</definedName>
    <definedName name="CHECK_16_PENS">'[1]16'!$O$46</definedName>
    <definedName name="CHECK_16_PENS_DC">'[1]16'!$O$47</definedName>
    <definedName name="CHECK_16_PENSION_OST">'[1]16'!$O$48</definedName>
    <definedName name="CHECK_16_PRIVAT_PENZFOND">'[1]16'!$O$45</definedName>
    <definedName name="CHECK_16_SOC">'[1]16'!$O$40</definedName>
    <definedName name="CHECK_16_STAT_PENZFOND">'[1]16'!$O$41</definedName>
    <definedName name="CHECK_16_ZDRAV_POJ">'[1]16'!$O$43</definedName>
    <definedName name="CHECK_17_3_IC">'[1]17.3'!$H$52</definedName>
    <definedName name="CHECK_17_3_IC_KKCG">"#REF'!#REF!"</definedName>
    <definedName name="CHECK_17_3_IC_KKTEC">"#REF'!#REF!"</definedName>
    <definedName name="CHECK_17_3_IC_MNDAG">"#REF'!#REF!"</definedName>
    <definedName name="CHECK_17_3_IC_MNDAS">"#REF'!#REF!"</definedName>
    <definedName name="CHECK_17_3_IC_SAZGR">"#REF'!#REF!"</definedName>
    <definedName name="CHECK_17_3_IC_TOTAL">"#REF'!#REF!"</definedName>
    <definedName name="CHECK_17_3_PL_NAT">'[1]17.3'!$W$41</definedName>
    <definedName name="CHECK_171_TRZBY">'[1]17.1'!$J$84</definedName>
    <definedName name="CHECK_172_NAKL">'[1]17.2'!$Q$49</definedName>
    <definedName name="CHECK_172_TRZBY">'[1]17.2'!$J$49</definedName>
    <definedName name="CHECK_20_ASSETS">'[7]20'!$K$106</definedName>
    <definedName name="CHECK_20_CLOSE_BAL">'[1]20'!$L$44</definedName>
    <definedName name="CHECK_20_OCI">'[1]20'!$L$50</definedName>
    <definedName name="CHECK_20_OTH_LT">'[1]20'!$J$37</definedName>
    <definedName name="CHECK_20_OTH_ST">'[1]20'!$K$37</definedName>
    <definedName name="CHECK_20_PL_DB">'[1]20'!$L$49</definedName>
    <definedName name="CHECK_21_COMM">'[1]21'!$G$24</definedName>
    <definedName name="CHECK_22_COMM">'[1]22'!$G$24</definedName>
    <definedName name="CHECK_22_P010611">'[1]22'!$J$68</definedName>
    <definedName name="CHECK_23_COMM">'[1]23'!$G$25</definedName>
    <definedName name="CHECK_23_P010608">'[1]23'!$J$54</definedName>
    <definedName name="CHECK_3_1_A_HELD_FOR_SALE">'[1]3.1'!$L$55</definedName>
    <definedName name="CHECK_3_1_L_HELD_FOR_SALE">'[1]3.1'!$L$58</definedName>
    <definedName name="CHECK_3_101">'[1]3'!$AN$135</definedName>
    <definedName name="CHECK_3_102">'[1]3'!$AN$136</definedName>
    <definedName name="CHECK_3_103">'[1]3'!$AN$137</definedName>
    <definedName name="CHECK_3_104">'[1]3'!$AN$138</definedName>
    <definedName name="CHECK_3_105">'[1]3'!$AN$141</definedName>
    <definedName name="CHECK_3_106">'[1]3'!$AN$143</definedName>
    <definedName name="CHECK_3_107">'[1]3'!$AN$144</definedName>
    <definedName name="CHECK_3_108">'[1]3'!$AN$145</definedName>
    <definedName name="CHECK_3_109">'[1]3'!$AN$146</definedName>
    <definedName name="CHECK_3_110">'[1]3'!$AN$148</definedName>
    <definedName name="CHECK_3_111">'[1]3'!$AN$150</definedName>
    <definedName name="CHECK_3_112">'[1]3'!$AN$139</definedName>
    <definedName name="CHECK_3_113">'[1]3'!$AN$140</definedName>
    <definedName name="CHECK_3_114">'[1]3'!$AN$147</definedName>
    <definedName name="CHECK_3_115">'[1]3'!$AN$142</definedName>
    <definedName name="CHECK_3_116">'[1]3'!$AN$151</definedName>
    <definedName name="CHECK_3_201">'[1]3'!$AN$154</definedName>
    <definedName name="CHECK_3_202">'[1]3'!$AN$157</definedName>
    <definedName name="CHECK_3_203">'[1]3'!$AN$159</definedName>
    <definedName name="CHECK_3_204">'[1]3'!$AN$161</definedName>
    <definedName name="CHECK_3_205">'[1]3'!$AN$160</definedName>
    <definedName name="CHECK_3_206">'[1]3'!$AN$155</definedName>
    <definedName name="CHECK_3_207">'[1]3'!$AN$158</definedName>
    <definedName name="CHECK_3_208">'[1]3'!$AN$156</definedName>
    <definedName name="CHECK_3_DHM">'[1]3'!$AN$153</definedName>
    <definedName name="CHECK_3_DNM">'[1]3'!$AN$162</definedName>
    <definedName name="CHECK_3_GOOD">'[4]3'!$AM$71</definedName>
    <definedName name="CHECK_3_IMPDHM">'[1]3'!$AU$147</definedName>
    <definedName name="CHECK_3_IMPDNM">'[1]3'!$AU$157</definedName>
    <definedName name="CHECK_3_IMPROU">'[7]3'!$AQ$162</definedName>
    <definedName name="CHECK_3_OPDHM">'[4]3'!$AM$61</definedName>
    <definedName name="CHECK_3_OPDNM">'[4]3'!$AM$66</definedName>
    <definedName name="CHECK_3_PREUC">'[4]3'!$AM$56</definedName>
    <definedName name="CHECK_3_RIGHTUSE">'[1]3'!$AU$168</definedName>
    <definedName name="CHECK_32_DHM">'[7]3.2'!$O$51</definedName>
    <definedName name="CHECK_32_DNM">'[7]3.2'!$O$53</definedName>
    <definedName name="CHECK_32_GW">'[7]3.2'!$O$54</definedName>
    <definedName name="CHECK_32_ROU">'[7]3.2'!$O$52</definedName>
    <definedName name="CHECK_4_5_FVOCI">'[7]4.5'!$O$52</definedName>
    <definedName name="CHECK_4_5_FVPL">'[7]4.5'!$N$52</definedName>
    <definedName name="CHECK_4_5_LEVELS">'[7]4.5'!$M$70</definedName>
    <definedName name="CHECK_4_5_MOVEMENT">'[7]4.5'!$U$48</definedName>
    <definedName name="CHECK_4_FVOCI">'[1]4'!$X$70</definedName>
    <definedName name="CHECK_4_FVTPL">'[1]4'!$X$81</definedName>
    <definedName name="CHECK_4_INV_ROZH">'[1]4'!$X$59</definedName>
    <definedName name="CHECK_5_1_TOTAL">'[1]5.1'!$X$48</definedName>
    <definedName name="CHECK_5_10000">'[1]5'!$AH$115</definedName>
    <definedName name="CHECK_5_10101">'[1]5'!$AH$100</definedName>
    <definedName name="CHECK_5_10201">'[1]5'!$AH$101</definedName>
    <definedName name="CHECK_5_10301">'[1]5'!$AH$104</definedName>
    <definedName name="CHECK_5_10302">'[1]5'!$AH$105</definedName>
    <definedName name="CHECK_5_10303">'[1]5'!$AH$106</definedName>
    <definedName name="CHECK_5_10304">'[1]5'!$AH$107</definedName>
    <definedName name="CHECK_5_10305">'[1]5'!$AH$108</definedName>
    <definedName name="CHECK_5_10306">'[1]5'!$AH$109</definedName>
    <definedName name="CHECK_5_10307">'[1]5'!$AH$110</definedName>
    <definedName name="CHECK_5_10308">'[7]5'!$AJ$113</definedName>
    <definedName name="CHECK_5_10401">'[1]5'!$AH$112</definedName>
    <definedName name="CHECK_5_10402">'[1]5'!$AH$113</definedName>
    <definedName name="CHECK_5_10403">'[1]5'!$AH$114</definedName>
    <definedName name="CHECK_5_10501">'[1]5'!$AH$102</definedName>
    <definedName name="CHECK_5_PLREAL">'[1]5'!$AH$126</definedName>
    <definedName name="CHECK_5_PLREALOB">'[1]5'!$AH$131</definedName>
    <definedName name="CHECK_5_PLREALOB_TOT">#REF!</definedName>
    <definedName name="CHECK_5_T0">'[1]5'!$AF$119</definedName>
    <definedName name="CHECK_5_T1">'[1]5'!$AF$120</definedName>
    <definedName name="CHECK_5_T2">'[1]5'!$AF$121</definedName>
    <definedName name="CHECK_6_BAL">'[1]9.6.1'!$Y$95</definedName>
    <definedName name="CHECK_6_CHANG">'[1]9.6.1'!$S$95</definedName>
    <definedName name="CHECK_6_CHANG_B">'[1]9.6.1'!$Q$95</definedName>
    <definedName name="CHECK_6_CHANG_T">'[1]9.6.1'!$R$95</definedName>
    <definedName name="CHECK_6_DERE">'[1]9.6.1'!$V$95</definedName>
    <definedName name="CHECK_6_DERE_B">'[1]9.6.1'!$T$95</definedName>
    <definedName name="CHECK_6_DERE_T">'[1]9.6.1'!$U$95</definedName>
    <definedName name="CHECK_6_LT_PAY_HDG">'[1]9.6.1'!$R$101</definedName>
    <definedName name="CHECK_6_LT_PAY_TRD">'[1]9.6.2'!$Q$87</definedName>
    <definedName name="CHECK_6_LT_REC_HDG">'[1]9.6.1'!$R$99</definedName>
    <definedName name="CHECK_6_LT_REC_TRD">'[1]9.6.2'!$Q$85</definedName>
    <definedName name="CHECK_6_ST_PAY_HDG">'[1]9.6.1'!$R$102</definedName>
    <definedName name="CHECK_6_ST_PAY_TRD">'[1]9.6.2'!$Q$88</definedName>
    <definedName name="CHECK_6_ST_REC_HDG">'[1]9.6.1'!$R$100</definedName>
    <definedName name="CHECK_6_ST_REC_TRD">'[1]9.6.2'!$Q$86</definedName>
    <definedName name="CHECK_7_DAN">'[1]7.1'!$L$49</definedName>
    <definedName name="CHECK_7_DEKDIV2">'[1]7.2'!$O$49</definedName>
    <definedName name="CHECK_7_DIV">'[1]7.1'!$O$49</definedName>
    <definedName name="CHECK_8_DLREZ">'[1]8'!$X$42</definedName>
    <definedName name="CHECK_8_KRREZ">'[1]8'!$W$55</definedName>
    <definedName name="CHECK_9_1_3_AGEING_FS">'[1]9.1.3'!$AT$152</definedName>
    <definedName name="CHECK_9_1_3_CHECK_ICO">'[1]9.1.3'!$AD$153</definedName>
    <definedName name="CHECK_9_1_3_CLASS">'[1]9.1.3'!$P$210</definedName>
    <definedName name="CHECK_9_1_3_WRITEOFF">'[1]9.1.3'!$Q$221</definedName>
    <definedName name="CHECK_9_3_COUNTERPARTY">'[1]9.3'!$P$89:$P$95</definedName>
    <definedName name="CHECK_9_3_COUNTRY">'[1]9.3'!$I$83</definedName>
    <definedName name="CHECK_9_3_CURRENCY">'[1]9.3'!$P$103:$P$118</definedName>
    <definedName name="CHECK_9_3_ST_REC_CROSSCHECK">"OSTATNI_CHECKY'!#REF!"</definedName>
    <definedName name="CHECK_9_4_BS_LT_BOND">'[7]9.4'!$N$116</definedName>
    <definedName name="CHECK_9_4_BS_LT_LOAN">'[1]9.4'!$N$115</definedName>
    <definedName name="CHECK_9_4_BS_LT_LOAN_ICO">'[1]9.4'!$N$164</definedName>
    <definedName name="CHECK_9_4_BS_LT_OVERDRAFT">'[7]9.4'!$N$120</definedName>
    <definedName name="CHECK_9_4_BS_ST_BOND">'[7]9.4'!$M$116</definedName>
    <definedName name="CHECK_9_4_BS_ST_LOAN">'[1]9.4'!$M$115</definedName>
    <definedName name="CHECK_9_4_BS_ST_LOAN_ICO">'[1]9.4'!$M$164</definedName>
    <definedName name="CHECK_9_4_BS_ST_OVERDRAFT">'[7]9.4'!$M$120</definedName>
    <definedName name="CHECK_9_4_DLLOAN">'[1]9.4'!$N$127</definedName>
    <definedName name="CHECK_9_4_DLLOAN_ICO">'[1]9.4'!$N$166</definedName>
    <definedName name="CHECK_9_4_KRLOAN">'[1]9.4'!$M$127</definedName>
    <definedName name="CHECK_9_4_KRLOAN_ICO">'[1]9.4'!$M$166</definedName>
    <definedName name="CHECK_9_5_CAPEX_INV">'[7]9.5'!$Y$206</definedName>
    <definedName name="CHECK_9_5_IN_EXP">'[1]9.5'!$M$140</definedName>
    <definedName name="CHECK_9_5_INEXP_02">'[1]9.5'!$M$137</definedName>
    <definedName name="CHECK_9_5_INEXP_10">'[1]9.5'!$M$139</definedName>
    <definedName name="CHECK_9_5_INEXP_14">'[1]9.5'!$M$138</definedName>
    <definedName name="CHECK_9_5_INEXP_ICO">'[1]9.5'!$K$131</definedName>
    <definedName name="CHECK_9_5_ININC_01">'[1]9.5'!$M$168</definedName>
    <definedName name="CHECK_9_5_ININC_09">'[1]9.5'!$M$169</definedName>
    <definedName name="CHECK_9_5_ININC_ICO">'[1]9.5'!$K$162</definedName>
    <definedName name="CHECK_9_5_INT_INC">'[1]9.5'!$M$170</definedName>
    <definedName name="CHECK_9_5_LT_LEAS">'[1]9.5'!$J$107</definedName>
    <definedName name="CHECK_9_5_LT_LOAN">'[1]9.5'!$I$83</definedName>
    <definedName name="CHECK_9_5_LT_LOAN_ICO">'[1]9.5'!$J$83</definedName>
    <definedName name="CHECK_9_5_RCASH_LT">'[7]9.5'!$I$226</definedName>
    <definedName name="CHECK_9_5_RCASH_ST">'[7]9.5'!$J$226</definedName>
    <definedName name="CHECK_9_5_ST_LEAS">'[1]9.5'!$L$107</definedName>
    <definedName name="CHECK_9_5_ST_LOAN">'[1]9.5'!$K$83</definedName>
    <definedName name="CHECK_9_5_ST_LOAN_ICO">'[1]9.5'!$L$83</definedName>
    <definedName name="CHECK_9_5_TRANSF_0">'[1]9.5'!$N$72</definedName>
    <definedName name="CHECK_9_5_TRANSF_0_LEAS">'[1]9.5'!$N$98</definedName>
    <definedName name="CHECK_9_5_TRANSF_0_RCASH">'[7]9.5'!$M$218</definedName>
    <definedName name="CHECK_9_7_OFFSET_BS">'[1]9.7'!$K$73</definedName>
    <definedName name="CHECK_9_7_OFFSET_COL">'[1]9.7'!$N$73</definedName>
    <definedName name="CHECK_9_7_OFFSET_PN">'[1]9.7'!$M$73</definedName>
    <definedName name="CHECK_9_ADVANC_LT">'[1]9.1'!$P$115</definedName>
    <definedName name="CHECK_9_ADVANC_ST">'[1]9.1'!$P$111</definedName>
    <definedName name="CHECK_9_CC_LT">'[1]9.1'!$N$115</definedName>
    <definedName name="CHECK_9_CC_ST">'[1]9.1'!$N$111</definedName>
    <definedName name="CHECK_9_DAC_LT">'[1]9.1'!$R$98</definedName>
    <definedName name="CHECK_9_DAC_ST">'[1]9.1'!$R$94</definedName>
    <definedName name="CHECK_9_DFVOCI_LT">'[1]9.1'!$O$98</definedName>
    <definedName name="CHECK_9_DFVOCI_ST">'[1]9.1'!$O$94</definedName>
    <definedName name="CHECK_9_DFVTPL_LT">'[1]9.1'!$L$98</definedName>
    <definedName name="CHECK_9_DFVTPL_ST">'[1]9.1'!$L$94</definedName>
    <definedName name="CHECK_9_DLFINNAS">'[1]9.1'!$R$81</definedName>
    <definedName name="CHECK_9_DLLEAS">'[1]9.1'!$I$81</definedName>
    <definedName name="CHECK_9_DLMIMO">'[1]9.1'!$O$81</definedName>
    <definedName name="CHECK_9_DLOP">"OSTATNI_CHECKY'!#REF!"</definedName>
    <definedName name="CHECK_9_DLOP_ROLL">"OSTATNI_CHECKY'!#REF!"</definedName>
    <definedName name="CHECK_9_DLSKUP">'[1]9.1'!$L$81</definedName>
    <definedName name="CHECK_9_DLSML">'[1]9.1'!$K$115</definedName>
    <definedName name="CHECK_9_DLVLT">'[1]9.1'!$J$115</definedName>
    <definedName name="CHECK_9_GUAR">'[1]9.1'!$L$115</definedName>
    <definedName name="CHECK_9_GUAR_ST">'[1]9.1'!$L$111</definedName>
    <definedName name="CHECK_9_KRAGENCY">'[1]9.1'!$I$111</definedName>
    <definedName name="CHECK_9_KRFINNAS">'[1]9.1'!$R$77</definedName>
    <definedName name="CHECK_9_KRLEAS">'[1]9.1'!$I$77</definedName>
    <definedName name="CHECK_9_KRMIMO">'[1]9.1'!$O$77</definedName>
    <definedName name="CHECK_9_KROP">"OSTATNI_CHECKY'!#REF!"</definedName>
    <definedName name="CHECK_9_KROP_ROLL">"OSTATNI_CHECKY'!#REF!"</definedName>
    <definedName name="CHECK_9_KRPOHL">"OSTATNI_CHECKY'!#REF!"</definedName>
    <definedName name="CHECK_9_KRSKUP">'[1]9.1'!$L$77</definedName>
    <definedName name="CHECK_9_KRSML">'[1]9.1'!$K$111</definedName>
    <definedName name="CHECK_9_KRVLT">'[1]9.1'!$J$111</definedName>
    <definedName name="CHECK_9_OSTDL">'[1]9.1'!$I$98</definedName>
    <definedName name="CHECK_9_POSPL">"OSTATNI_CHECKY'!#REF!"</definedName>
    <definedName name="CHECK_9_PREPAY">'[1]9.1'!$Q$115</definedName>
    <definedName name="CHECK_9_PREPAY_ST">'[1]9.1'!$Q$111</definedName>
    <definedName name="CHECK_9_PREPEX_LT">'[1]9.1'!$O$115</definedName>
    <definedName name="CHECK_9_PREPEX_ST">'[1]9.1'!$O$111</definedName>
    <definedName name="CHECK_9_TAXREC">'[1]9.1'!$M$115</definedName>
    <definedName name="CHECK_9_VESPL">"OSTATNI_CHECKY'!#REF!"</definedName>
    <definedName name="CHECK_92_BANK_CURR">'[7]9.2'!$P$86</definedName>
    <definedName name="CHECK_92_BEN_LT">'[1]9.2'!$N$120</definedName>
    <definedName name="CHECK_92_BEN_ST">'[1]9.2'!$N$116</definedName>
    <definedName name="CHECK_92_CONT_CONSID_LT">'[7]9.2'!$L$179</definedName>
    <definedName name="CHECK_92_CONT_CONSID_ST">'[7]9.2'!$L$175</definedName>
    <definedName name="CHECK_92_CONTR_LT">'[1]9.2'!$O$120</definedName>
    <definedName name="CHECK_92_CONTR_ST">'[1]9.2'!$O$116</definedName>
    <definedName name="CHECK_92_CP_CURR">'[7]9.2'!$P$137</definedName>
    <definedName name="CHECK_92_DEF_CONSID_LT">'[7]9.2'!$I$179</definedName>
    <definedName name="CHECK_92_DEF_CONSID_ST">'[7]9.2'!$I$175</definedName>
    <definedName name="CHECK_92_DLBANK">'[1]9.2'!$L$86</definedName>
    <definedName name="CHECK_92_DLCONTRL">'[1]9.2'!$J$120</definedName>
    <definedName name="CHECK_92_DLCP">'[1]9.2'!$L$103</definedName>
    <definedName name="CHECK_92_DLFIN">'[1]9.2'!$O$103</definedName>
    <definedName name="CHECK_92_DLLEAS">'[1]9.2'!$I$86</definedName>
    <definedName name="CHECK_92_DLMIMO">'[1]9.2'!$I$103</definedName>
    <definedName name="CHECK_92_DLSKUP">'[1]9.2'!$O$86</definedName>
    <definedName name="CHECK_92_DLZAM">'[1]9.2'!$P$120</definedName>
    <definedName name="CHECK_92_DLZAV">'[1]9.2'!$I$120</definedName>
    <definedName name="CHECK_92_GUARA">'[1]9.2'!$K$120</definedName>
    <definedName name="CHECK_92_GUARA_ST">'[1]9.2'!$K$116</definedName>
    <definedName name="CHECK_92_KRBANK">'[1]9.2'!$L$82</definedName>
    <definedName name="CHECK_92_KRCONTRL">'[1]9.2'!$J$116</definedName>
    <definedName name="CHECK_92_KRCP">'[1]9.2'!$L$99</definedName>
    <definedName name="CHECK_92_KRFIN">'[1]9.2'!$O$99</definedName>
    <definedName name="CHECK_92_KRLEAS">'[1]9.2'!$I$82</definedName>
    <definedName name="CHECK_92_KRMIMO">'[1]9.2'!$I$99</definedName>
    <definedName name="CHECK_92_KROZ">'[1]9.2'!$I$69</definedName>
    <definedName name="CHECK_92_KRSKUP">'[1]9.2'!$O$82</definedName>
    <definedName name="CHECK_92_KRZAM">'[1]9.2'!$P$116</definedName>
    <definedName name="CHECK_92_MIMO_CURR">'[7]9.2'!$P$120</definedName>
    <definedName name="CHECK_92_NCI_OPTION_LT">'[7]9.2'!$O$179</definedName>
    <definedName name="CHECK_92_NCI_OPTION_ST">'[7]9.2'!$O$175</definedName>
    <definedName name="CHECK_92_POSPL">'[1]9.2'!$I$64</definedName>
    <definedName name="CHECK_92_SKUP_CURR">'[7]9.2'!$P$103</definedName>
    <definedName name="CHECK_92_VESPL">'[1]9.2'!$I$63</definedName>
    <definedName name="CHECK_92_VOUCH_LT">'[7]9.2'!$K$192</definedName>
    <definedName name="CHECK_92_VOUCH_ST">'[7]9.2'!$K$196</definedName>
    <definedName name="CHECK_92_VPO_LT">'[1]9.2'!$M$120</definedName>
    <definedName name="CHECK_92_VPO_ST">'[1]9.2'!$M$116</definedName>
    <definedName name="CHECK_92_WINNERS_LT">'[1]9.2'!$L$120</definedName>
    <definedName name="CHECK_92_WINNERS_ST">'[1]9.2'!$L$116</definedName>
    <definedName name="CHECK_921">'[1]9.2.1'!$O$29:$O$30</definedName>
    <definedName name="CHECK_921_ALLOC">'[1]9.2.1'!$N$33</definedName>
    <definedName name="CHECK_922">'[1]9.2.2'!$N$35:$Y$37</definedName>
    <definedName name="CHECK_922_ALLOC">'[1]9.2.2'!$Q$39:$Y$40</definedName>
    <definedName name="CHECK_DHM_SIGN">'[1]3'!$AR$153</definedName>
    <definedName name="CHECK_DLAGENCY">'[1]9.1'!$I$115</definedName>
    <definedName name="CHECK_DNM_SIGN">'[1]3'!$AR$162</definedName>
    <definedName name="CHECK_INCORR_POSITIONS">[1]Incorrect_positions!$AB$25</definedName>
    <definedName name="checkflag" hidden="1">1</definedName>
    <definedName name="CHECKS_91">"OSTATNI_CHECKY'!$N$220:$N$222"</definedName>
    <definedName name="CHECKS_911_ALLOC">'[1]9.1.1'!$N$41:$V$41</definedName>
    <definedName name="CHECKS_912">'[1]9.1.2'!$N$35:$AA$37</definedName>
    <definedName name="CHECKS_912_ALLOC">'[1]9.1.2'!$N$39:$AA$40</definedName>
    <definedName name="chkflag" hidden="1">1</definedName>
    <definedName name="chkflag1" hidden="1">1</definedName>
    <definedName name="chkopen" hidden="1">1</definedName>
    <definedName name="chkopen1" hidden="1">1</definedName>
    <definedName name="chkopen10" hidden="1">1</definedName>
    <definedName name="chkopen11" hidden="1">1</definedName>
    <definedName name="chkopen12" hidden="1">1</definedName>
    <definedName name="chkopen13" hidden="1">1</definedName>
    <definedName name="chkopen14" hidden="1">1</definedName>
    <definedName name="chkopen15" hidden="1">1</definedName>
    <definedName name="chkopen16" hidden="1">1</definedName>
    <definedName name="chkopen17" hidden="1">1</definedName>
    <definedName name="chkopen18" hidden="1">1</definedName>
    <definedName name="chkopen2" hidden="1">1</definedName>
    <definedName name="chkopen3" hidden="1">1</definedName>
    <definedName name="chkopen4" hidden="1">1</definedName>
    <definedName name="chkopen5" hidden="1">1</definedName>
    <definedName name="chkopen6" hidden="1">1</definedName>
    <definedName name="chkopen7" hidden="1">1</definedName>
    <definedName name="chkopen8" hidden="1">1</definedName>
    <definedName name="chkopen9" hidden="1">1</definedName>
    <definedName name="Chnge" hidden="1">#N/A</definedName>
    <definedName name="ChngeRange" hidden="1">#N/A</definedName>
    <definedName name="CiaParanaense" localSheetId="0" hidden="1">{#N/A,#N/A,FALSE,"1321";#N/A,#N/A,FALSE,"1324";#N/A,#N/A,FALSE,"1333";#N/A,#N/A,FALSE,"1371"}</definedName>
    <definedName name="CiaParanaense" localSheetId="1" hidden="1">{#N/A,#N/A,FALSE,"1321";#N/A,#N/A,FALSE,"1324";#N/A,#N/A,FALSE,"1333";#N/A,#N/A,FALSE,"1371"}</definedName>
    <definedName name="CiaParanaense" hidden="1">{#N/A,#N/A,FALSE,"1321";#N/A,#N/A,FALSE,"1324";#N/A,#N/A,FALSE,"1333";#N/A,#N/A,FALSE,"1371"}</definedName>
    <definedName name="Cipla2"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d3064df5d8cf41388f81003ed31ac001" hidden="1">#REF!</definedName>
    <definedName name="CIQWBGuid" hidden="1">"Tumi_Holdings_Inc_NYSE_TUMI_Financials.xls"</definedName>
    <definedName name="CIQWBInfo" hidden="1">"{ ""CIQVersion"":""9.51.3510.3078"" }"</definedName>
    <definedName name="circ">#REF!</definedName>
    <definedName name="circbbg">#REF!</definedName>
    <definedName name="ckflag" hidden="1">1</definedName>
    <definedName name="ckflag1" hidden="1">1</definedName>
    <definedName name="cnbvnbvn" localSheetId="0" hidden="1">{"ten year ratios",#N/A,TRUE,"PROFIT_LOSS";"ten year ratios",#N/A,TRUE,"Ratios";"ten yr opex and capex",#N/A,TRUE,"1996 budget";"ten year revenues",#N/A,TRUE,"Revenue_1996-2004";"ten year payroll",#N/A,TRUE,"Payroll"}</definedName>
    <definedName name="cnbvnbvn" localSheetId="1" hidden="1">{"ten year ratios",#N/A,TRUE,"PROFIT_LOSS";"ten year ratios",#N/A,TRUE,"Ratios";"ten yr opex and capex",#N/A,TRUE,"1996 budget";"ten year revenues",#N/A,TRUE,"Revenue_1996-2004";"ten year payroll",#N/A,TRUE,"Payroll"}</definedName>
    <definedName name="cnbvnbvn" hidden="1">{"ten year ratios",#N/A,TRUE,"PROFIT_LOSS";"ten year ratios",#N/A,TRUE,"Ratios";"ten yr opex and capex",#N/A,TRUE,"1996 budget";"ten year revenues",#N/A,TRUE,"Revenue_1996-2004";"ten year payroll",#N/A,TRUE,"Payroll"}</definedName>
    <definedName name="cnbvnbvn_1" localSheetId="0" hidden="1">{"ten year ratios",#N/A,TRUE,"PROFIT_LOSS";"ten year ratios",#N/A,TRUE,"Ratios";"ten yr opex and capex",#N/A,TRUE,"1996 budget";"ten year revenues",#N/A,TRUE,"Revenue_1996-2004";"ten year payroll",#N/A,TRUE,"Payroll"}</definedName>
    <definedName name="cnbvnbvn_1" localSheetId="1" hidden="1">{"ten year ratios",#N/A,TRUE,"PROFIT_LOSS";"ten year ratios",#N/A,TRUE,"Ratios";"ten yr opex and capex",#N/A,TRUE,"1996 budget";"ten year revenues",#N/A,TRUE,"Revenue_1996-2004";"ten year payroll",#N/A,TRUE,"Payroll"}</definedName>
    <definedName name="cnbvnbvn_1" hidden="1">{"ten year ratios",#N/A,TRUE,"PROFIT_LOSS";"ten year ratios",#N/A,TRUE,"Ratios";"ten yr opex and capex",#N/A,TRUE,"1996 budget";"ten year revenues",#N/A,TRUE,"Revenue_1996-2004";"ten year payroll",#N/A,TRUE,"Payroll"}</definedName>
    <definedName name="cnbvnbvn_2" localSheetId="0" hidden="1">{"ten year ratios",#N/A,TRUE,"PROFIT_LOSS";"ten year ratios",#N/A,TRUE,"Ratios";"ten yr opex and capex",#N/A,TRUE,"1996 budget";"ten year revenues",#N/A,TRUE,"Revenue_1996-2004";"ten year payroll",#N/A,TRUE,"Payroll"}</definedName>
    <definedName name="cnbvnbvn_2" localSheetId="1" hidden="1">{"ten year ratios",#N/A,TRUE,"PROFIT_LOSS";"ten year ratios",#N/A,TRUE,"Ratios";"ten yr opex and capex",#N/A,TRUE,"1996 budget";"ten year revenues",#N/A,TRUE,"Revenue_1996-2004";"ten year payroll",#N/A,TRUE,"Payroll"}</definedName>
    <definedName name="cnbvnbvn_2" hidden="1">{"ten year ratios",#N/A,TRUE,"PROFIT_LOSS";"ten year ratios",#N/A,TRUE,"Ratios";"ten yr opex and capex",#N/A,TRUE,"1996 budget";"ten year revenues",#N/A,TRUE,"Revenue_1996-2004";"ten year payroll",#N/A,TRUE,"Payroll"}</definedName>
    <definedName name="cnbvnbvn_3" localSheetId="0" hidden="1">{"ten year ratios",#N/A,TRUE,"PROFIT_LOSS";"ten year ratios",#N/A,TRUE,"Ratios";"ten yr opex and capex",#N/A,TRUE,"1996 budget";"ten year revenues",#N/A,TRUE,"Revenue_1996-2004";"ten year payroll",#N/A,TRUE,"Payroll"}</definedName>
    <definedName name="cnbvnbvn_3" localSheetId="1" hidden="1">{"ten year ratios",#N/A,TRUE,"PROFIT_LOSS";"ten year ratios",#N/A,TRUE,"Ratios";"ten yr opex and capex",#N/A,TRUE,"1996 budget";"ten year revenues",#N/A,TRUE,"Revenue_1996-2004";"ten year payroll",#N/A,TRUE,"Payroll"}</definedName>
    <definedName name="cnbvnbvn_3" hidden="1">{"ten year ratios",#N/A,TRUE,"PROFIT_LOSS";"ten year ratios",#N/A,TRUE,"Ratios";"ten yr opex and capex",#N/A,TRUE,"1996 budget";"ten year revenues",#N/A,TRUE,"Revenue_1996-2004";"ten year payroll",#N/A,TRUE,"Payroll"}</definedName>
    <definedName name="cnbvnbvn_4" localSheetId="0" hidden="1">{"ten year ratios",#N/A,TRUE,"PROFIT_LOSS";"ten year ratios",#N/A,TRUE,"Ratios";"ten yr opex and capex",#N/A,TRUE,"1996 budget";"ten year revenues",#N/A,TRUE,"Revenue_1996-2004";"ten year payroll",#N/A,TRUE,"Payroll"}</definedName>
    <definedName name="cnbvnbvn_4" localSheetId="1" hidden="1">{"ten year ratios",#N/A,TRUE,"PROFIT_LOSS";"ten year ratios",#N/A,TRUE,"Ratios";"ten yr opex and capex",#N/A,TRUE,"1996 budget";"ten year revenues",#N/A,TRUE,"Revenue_1996-2004";"ten year payroll",#N/A,TRUE,"Payroll"}</definedName>
    <definedName name="cnbvnbvn_4" hidden="1">{"ten year ratios",#N/A,TRUE,"PROFIT_LOSS";"ten year ratios",#N/A,TRUE,"Ratios";"ten yr opex and capex",#N/A,TRUE,"1996 budget";"ten year revenues",#N/A,TRUE,"Revenue_1996-2004";"ten year payroll",#N/A,TRUE,"Payroll"}</definedName>
    <definedName name="Code">[8]INFO1!$E$11</definedName>
    <definedName name="collected" localSheetId="0" hidden="1">{#N/A,#N/A,FALSE,"SIM95"}</definedName>
    <definedName name="collected" localSheetId="1" hidden="1">{#N/A,#N/A,FALSE,"SIM95"}</definedName>
    <definedName name="collected" hidden="1">{#N/A,#N/A,FALSE,"SIM95"}</definedName>
    <definedName name="Company">[8]INFO1!$E$10</definedName>
    <definedName name="Company_Name">#REF!</definedName>
    <definedName name="CompanyName2" hidden="1">#REF!</definedName>
    <definedName name="CompanyName3" hidden="1">#REF!</definedName>
    <definedName name="Comparable" hidden="1">{"First Page",#N/A,FALSE,"Surfactants LBO";"Second Page",#N/A,FALSE,"Surfactants LBO"}</definedName>
    <definedName name="Compco1" localSheetId="0" hidden="1">{"Page1",#N/A,FALSE,"CompCo";"Page2",#N/A,FALSE,"CompCo"}</definedName>
    <definedName name="Compco1" localSheetId="1" hidden="1">{"Page1",#N/A,FALSE,"CompCo";"Page2",#N/A,FALSE,"CompCo"}</definedName>
    <definedName name="Compco1" hidden="1">{"Page1",#N/A,FALSE,"CompCo";"Page2",#N/A,FALSE,"CompCo"}</definedName>
    <definedName name="Compco2" localSheetId="0" hidden="1">{"Page1",#N/A,FALSE,"CompCo";"Page2",#N/A,FALSE,"CompCo"}</definedName>
    <definedName name="Compco2" localSheetId="1" hidden="1">{"Page1",#N/A,FALSE,"CompCo";"Page2",#N/A,FALSE,"CompCo"}</definedName>
    <definedName name="Compco2" hidden="1">{"Page1",#N/A,FALSE,"CompCo";"Page2",#N/A,FALSE,"CompCo"}</definedName>
    <definedName name="CompRange1" hidden="1">OFFSET(#REF!,9,0,COUNTA(#REF!)-COUNTA(#REF!),1)</definedName>
    <definedName name="CompRange1Main" hidden="1">#REF!</definedName>
    <definedName name="CompRange2" hidden="1">OFFSET(#REF!,9,0,COUNTA(#REF!)-COUNTA(#REF!),1)</definedName>
    <definedName name="CompRange2Main" hidden="1">#REF!</definedName>
    <definedName name="CompRange3" hidden="1">OFFSET(#REF!,9,0,COUNTA(#REF!)-COUNTA(#REF!),1)</definedName>
    <definedName name="CompRange3Main" hidden="1">#REF!</definedName>
    <definedName name="Comps">#REF!</definedName>
    <definedName name="Consolidado_Contábil" localSheetId="0" hidden="1">{#N/A,#N/A,FALSE,"SIM95"}</definedName>
    <definedName name="Consolidado_Contábil" localSheetId="1" hidden="1">{#N/A,#N/A,FALSE,"SIM95"}</definedName>
    <definedName name="Consolidado_Contábil" hidden="1">{#N/A,#N/A,FALSE,"SIM95"}</definedName>
    <definedName name="CONT02092000.4" localSheetId="0" hidden="1">{#N/A,#N/A,FALSE,"1321";#N/A,#N/A,FALSE,"1324";#N/A,#N/A,FALSE,"1333";#N/A,#N/A,FALSE,"1371"}</definedName>
    <definedName name="CONT02092000.4" localSheetId="1" hidden="1">{#N/A,#N/A,FALSE,"1321";#N/A,#N/A,FALSE,"1324";#N/A,#N/A,FALSE,"1333";#N/A,#N/A,FALSE,"1371"}</definedName>
    <definedName name="CONT02092000.4" hidden="1">{#N/A,#N/A,FALSE,"1321";#N/A,#N/A,FALSE,"1324";#N/A,#N/A,FALSE,"1333";#N/A,#N/A,FALSE,"1371"}</definedName>
    <definedName name="ContentsHelp" hidden="1">#REF!</definedName>
    <definedName name="cooper2" hidden="1">{#N/A,#N/A,TRUE,"Pro Forma";#N/A,#N/A,TRUE,"PF_Bal";#N/A,#N/A,TRUE,"PF_INC";#N/A,#N/A,TRUE,"CBE";#N/A,#N/A,TRUE,"SWK"}</definedName>
    <definedName name="copia" localSheetId="0" hidden="1">{"CONSEJO",#N/A,FALSE,"Dist p0";"CONSEJO",#N/A,FALSE,"Ficha CODICE"}</definedName>
    <definedName name="copia" localSheetId="1" hidden="1">{"CONSEJO",#N/A,FALSE,"Dist p0";"CONSEJO",#N/A,FALSE,"Ficha CODICE"}</definedName>
    <definedName name="copia" hidden="1">{"CONSEJO",#N/A,FALSE,"Dist p0";"CONSEJO",#N/A,FALSE,"Ficha CODICE"}</definedName>
    <definedName name="copper2a" hidden="1">{#N/A,#N/A,TRUE,"Pro Forma";#N/A,#N/A,TRUE,"PF_Bal";#N/A,#N/A,TRUE,"PF_INC";#N/A,#N/A,TRUE,"CBE";#N/A,#N/A,TRUE,"SWK"}</definedName>
    <definedName name="copy1" hidden="1">{#N/A,#N/A,TRUE,"Pro Forma";#N/A,#N/A,TRUE,"PF_Bal";#N/A,#N/A,TRUE,"PF_INC";#N/A,#N/A,TRUE,"CBE";#N/A,#N/A,TRUE,"SWK"}</definedName>
    <definedName name="copy3" hidden="1">{#N/A,#N/A,TRUE,"Pro Forma";#N/A,#N/A,TRUE,"PF_Bal";#N/A,#N/A,TRUE,"PF_INC";#N/A,#N/A,TRUE,"CBE";#N/A,#N/A,TRUE,"SWK"}</definedName>
    <definedName name="costs_ne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tran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ucou" localSheetId="0" hidden="1">{#N/A,#N/A,TRUE,"Cover sheet";#N/A,#N/A,TRUE,"INPUTS";#N/A,#N/A,TRUE,"OUTPUTS";#N/A,#N/A,TRUE,"VALUATION"}</definedName>
    <definedName name="coucou" localSheetId="1" hidden="1">{#N/A,#N/A,TRUE,"Cover sheet";#N/A,#N/A,TRUE,"INPUTS";#N/A,#N/A,TRUE,"OUTPUTS";#N/A,#N/A,TRUE,"VALUATION"}</definedName>
    <definedName name="coucou" hidden="1">{#N/A,#N/A,TRUE,"Cover sheet";#N/A,#N/A,TRUE,"INPUTS";#N/A,#N/A,TRUE,"OUTPUTS";#N/A,#N/A,TRUE,"VALUATION"}</definedName>
    <definedName name="Cperiod">#REF!</definedName>
    <definedName name="CreateTable" hidden="1">#REF!</definedName>
    <definedName name="crepcurr">#REF!</definedName>
    <definedName name="CrRsk"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aewa" localSheetId="0" hidden="1">{#N/A,#N/A,FALSE,"Aging Summary";#N/A,#N/A,FALSE,"Ratio Analysis";#N/A,#N/A,FALSE,"Test 120 Day Accts";#N/A,#N/A,FALSE,"Tickmarks"}</definedName>
    <definedName name="csaewa" localSheetId="1" hidden="1">{#N/A,#N/A,FALSE,"Aging Summary";#N/A,#N/A,FALSE,"Ratio Analysis";#N/A,#N/A,FALSE,"Test 120 Day Accts";#N/A,#N/A,FALSE,"Tickmarks"}</definedName>
    <definedName name="csaewa" hidden="1">{#N/A,#N/A,FALSE,"Aging Summary";#N/A,#N/A,FALSE,"Ratio Analysis";#N/A,#N/A,FALSE,"Test 120 Day Accts";#N/A,#N/A,FALSE,"Tickmarks"}</definedName>
    <definedName name="CSDCDS" hidden="1">[9]AW!$E$11:$E$24</definedName>
    <definedName name="CSG" localSheetId="0" hidden="1">{"cap_structure",#N/A,FALSE,"Graph-Mkt Cap";"price",#N/A,FALSE,"Graph-Price";"ebit",#N/A,FALSE,"Graph-EBITDA";"ebitda",#N/A,FALSE,"Graph-EBITDA"}</definedName>
    <definedName name="CSG" localSheetId="1" hidden="1">{"cap_structure",#N/A,FALSE,"Graph-Mkt Cap";"price",#N/A,FALSE,"Graph-Price";"ebit",#N/A,FALSE,"Graph-EBITDA";"ebitda",#N/A,FALSE,"Graph-EBITDA"}</definedName>
    <definedName name="CSG" hidden="1">{"cap_structure",#N/A,FALSE,"Graph-Mkt Cap";"price",#N/A,FALSE,"Graph-Price";"ebit",#N/A,FALSE,"Graph-EBITDA";"ebitda",#N/A,FALSE,"Graph-EBITDA"}</definedName>
    <definedName name="ctype">#REF!</definedName>
    <definedName name="cu102.ShareScalingFactor" hidden="1">1000000</definedName>
    <definedName name="cu103.EmployeeScalingFactor" hidden="1">1000</definedName>
    <definedName name="cu107.DPSSymbol" hidden="1">"P"</definedName>
    <definedName name="cu71.ScalingFactor" hidden="1">1000</definedName>
    <definedName name="CURRENCY">#REF!</definedName>
    <definedName name="CURVA2" localSheetId="0" hidden="1">{"'171'!$A$1:$Z$50"}</definedName>
    <definedName name="CURVA2" localSheetId="1" hidden="1">{"'171'!$A$1:$Z$50"}</definedName>
    <definedName name="CURVA2" hidden="1">{"'171'!$A$1:$Z$50"}</definedName>
    <definedName name="cvaweravcsd" hidden="1">{"general",#N/A,FALSE,"Assumptions"}</definedName>
    <definedName name="cvv" localSheetId="0" hidden="1">{#N/A,#N/A,FALSE,"Bilanço";#N/A,#N/A,FALSE,"Kümülatif Gelir Tablosu";#N/A,#N/A,FALSE,"Aylık Gelir Tablosu";#N/A,#N/A,FALSE,"Raşyo 1"}</definedName>
    <definedName name="cvv" localSheetId="1" hidden="1">{#N/A,#N/A,FALSE,"Bilanço";#N/A,#N/A,FALSE,"Kümülatif Gelir Tablosu";#N/A,#N/A,FALSE,"Aylık Gelir Tablosu";#N/A,#N/A,FALSE,"Raşyo 1"}</definedName>
    <definedName name="cvv" hidden="1">{#N/A,#N/A,FALSE,"Bilanço";#N/A,#N/A,FALSE,"Kümülatif Gelir Tablosu";#N/A,#N/A,FALSE,"Aylık Gelir Tablosu";#N/A,#N/A,FALSE,"Raşyo 1"}</definedName>
    <definedName name="Cwvu.COMPRIMIDA." hidden="1">#REF!,#REF!</definedName>
    <definedName name="Cwvu.STANDARD." hidden="1">#REF!,#REF!,#REF!</definedName>
    <definedName name="Cwvu.vi1." hidden="1">#REF!,#REF!</definedName>
    <definedName name="cxzbcx" hidden="1">#REF!</definedName>
    <definedName name="d" localSheetId="0" hidden="1">{"Übersicht Bilanzen",#N/A,TRUE,"Übersicht Bilanz";"Übersicht G+V",#N/A,TRUE,"Übersicht G+V";"GuV 1997",#N/A,TRUE,"GuV 1997";"GuV 1998",#N/A,TRUE,"GuV 1998";"GuV 1999",#N/A,TRUE,"GuV 1999";"GuV 2000",#N/A,TRUE,"GuV 2000";"Übersicht Bereinigungen",#N/A,TRUE,"Bereinigungen";"Ist+Plan",#N/A,TRUE,"Ist + Plan"}</definedName>
    <definedName name="d" localSheetId="1" hidden="1">{"Übersicht Bilanzen",#N/A,TRUE,"Übersicht Bilanz";"Übersicht G+V",#N/A,TRUE,"Übersicht G+V";"GuV 1997",#N/A,TRUE,"GuV 1997";"GuV 1998",#N/A,TRUE,"GuV 1998";"GuV 1999",#N/A,TRUE,"GuV 1999";"GuV 2000",#N/A,TRUE,"GuV 2000";"Übersicht Bereinigungen",#N/A,TRUE,"Bereinigungen";"Ist+Plan",#N/A,TRUE,"Ist + Plan"}</definedName>
    <definedName name="d" hidden="1">{"Übersicht Bilanzen",#N/A,TRUE,"Übersicht Bilanz";"Übersicht G+V",#N/A,TRUE,"Übersicht G+V";"GuV 1997",#N/A,TRUE,"GuV 1997";"GuV 1998",#N/A,TRUE,"GuV 1998";"GuV 1999",#N/A,TRUE,"GuV 1999";"GuV 2000",#N/A,TRUE,"GuV 2000";"Übersicht Bereinigungen",#N/A,TRUE,"Bereinigungen";"Ist+Plan",#N/A,TRUE,"Ist + Plan"}</definedName>
    <definedName name="da" localSheetId="0" hidden="1">{#N/A,#N/A,FALSE,"model"}</definedName>
    <definedName name="da" localSheetId="1" hidden="1">{#N/A,#N/A,FALSE,"model"}</definedName>
    <definedName name="da" hidden="1">{#N/A,#N/A,FALSE,"model"}</definedName>
    <definedName name="daaaaaa1" localSheetId="0" hidden="1">{#N/A,#N/A,FALSE,"model"}</definedName>
    <definedName name="daaaaaa1" localSheetId="1" hidden="1">{#N/A,#N/A,FALSE,"model"}</definedName>
    <definedName name="daaaaaa1" hidden="1">{#N/A,#N/A,FALSE,"model"}</definedName>
    <definedName name="DADAD" localSheetId="0" hidden="1">{#N/A,#N/A,FALSE,"Aging Summary";#N/A,#N/A,FALSE,"Ratio Analysis";#N/A,#N/A,FALSE,"Test 120 Day Accts";#N/A,#N/A,FALSE,"Tickmarks"}</definedName>
    <definedName name="DADAD" localSheetId="1" hidden="1">{#N/A,#N/A,FALSE,"Aging Summary";#N/A,#N/A,FALSE,"Ratio Analysis";#N/A,#N/A,FALSE,"Test 120 Day Accts";#N/A,#N/A,FALSE,"Tickmarks"}</definedName>
    <definedName name="DADAD" hidden="1">{#N/A,#N/A,FALSE,"Aging Summary";#N/A,#N/A,FALSE,"Ratio Analysis";#N/A,#N/A,FALSE,"Test 120 Day Accts";#N/A,#N/A,FALSE,"Tickmarks"}</definedName>
    <definedName name="dadada" localSheetId="0" hidden="1">{#N/A,#N/A,FALSE,"Aging Summary";#N/A,#N/A,FALSE,"Ratio Analysis";#N/A,#N/A,FALSE,"Test 120 Day Accts";#N/A,#N/A,FALSE,"Tickmarks"}</definedName>
    <definedName name="dadada" localSheetId="1" hidden="1">{#N/A,#N/A,FALSE,"Aging Summary";#N/A,#N/A,FALSE,"Ratio Analysis";#N/A,#N/A,FALSE,"Test 120 Day Accts";#N/A,#N/A,FALSE,"Tickmarks"}</definedName>
    <definedName name="dadada" hidden="1">{#N/A,#N/A,FALSE,"Aging Summary";#N/A,#N/A,FALSE,"Ratio Analysis";#N/A,#N/A,FALSE,"Test 120 Day Accts";#N/A,#N/A,FALSE,"Tickmarks"}</definedName>
    <definedName name="da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4">#REF!</definedName>
    <definedName name="DATA5">#REF!</definedName>
    <definedName name="DATA6">#REF!</definedName>
    <definedName name="DATA7">#REF!</definedName>
    <definedName name="DATA8">#REF!</definedName>
    <definedName name="DATA9">#REF!</definedName>
    <definedName name="DATACAS_1_3">'[1]1.3'!$I$39:$I$231</definedName>
    <definedName name="DATACAS_1_4">'[1]1.4'!$I$36:$I$188</definedName>
    <definedName name="DATASRC">'[4]3'!$B$7</definedName>
    <definedName name="DateRangeComp" hidden="1">OFFSET(#REF!,9,0,COUNTA(#REF!)-COUNTA(#REF!),1)</definedName>
    <definedName name="DateRangeCompMain" hidden="1">#REF!</definedName>
    <definedName name="dati" localSheetId="0" hidden="1">{#N/A,#N/A,TRUE,"Proposal";#N/A,#N/A,TRUE,"Assumptions";#N/A,#N/A,TRUE,"Net Income";#N/A,#N/A,TRUE,"Balsheet";#N/A,#N/A,TRUE,"Capex";#N/A,#N/A,TRUE,"Volumes";#N/A,#N/A,TRUE,"Revenues";#N/A,#N/A,TRUE,"Var.Costs";#N/A,#N/A,TRUE,"Personnel";#N/A,#N/A,TRUE,"Other costs";#N/A,#N/A,TRUE,"MKTG and G&amp;A"}</definedName>
    <definedName name="dati" localSheetId="1" hidden="1">{#N/A,#N/A,TRUE,"Proposal";#N/A,#N/A,TRUE,"Assumptions";#N/A,#N/A,TRUE,"Net Income";#N/A,#N/A,TRUE,"Balsheet";#N/A,#N/A,TRUE,"Capex";#N/A,#N/A,TRUE,"Volumes";#N/A,#N/A,TRUE,"Revenues";#N/A,#N/A,TRUE,"Var.Costs";#N/A,#N/A,TRUE,"Personnel";#N/A,#N/A,TRUE,"Other costs";#N/A,#N/A,TRUE,"MKTG and G&amp;A"}</definedName>
    <definedName name="dati" hidden="1">{#N/A,#N/A,TRUE,"Proposal";#N/A,#N/A,TRUE,"Assumptions";#N/A,#N/A,TRUE,"Net Income";#N/A,#N/A,TRUE,"Balsheet";#N/A,#N/A,TRUE,"Capex";#N/A,#N/A,TRUE,"Volumes";#N/A,#N/A,TRUE,"Revenues";#N/A,#N/A,TRUE,"Var.Costs";#N/A,#N/A,TRUE,"Personnel";#N/A,#N/A,TRUE,"Other costs";#N/A,#N/A,TRUE,"MKTG and G&amp;A"}</definedName>
    <definedName name="Days_In_Year">#REF!</definedName>
    <definedName name="DCF" localSheetId="0" hidden="1">{#N/A,#N/A,FALSE,"DCF Summary";#N/A,#N/A,FALSE,"Casema";#N/A,#N/A,FALSE,"Casema NoTel";#N/A,#N/A,FALSE,"UK";#N/A,#N/A,FALSE,"RCF";#N/A,#N/A,FALSE,"Intercable CZ";#N/A,#N/A,FALSE,"Interkabel P"}</definedName>
    <definedName name="DCF" localSheetId="1" hidden="1">{#N/A,#N/A,FALSE,"DCF Summary";#N/A,#N/A,FALSE,"Casema";#N/A,#N/A,FALSE,"Casema NoTel";#N/A,#N/A,FALSE,"UK";#N/A,#N/A,FALSE,"RCF";#N/A,#N/A,FALSE,"Intercable CZ";#N/A,#N/A,FALSE,"Interkabel P"}</definedName>
    <definedName name="DCF" hidden="1">{#N/A,#N/A,FALSE,"DCF Summary";#N/A,#N/A,FALSE,"Casema";#N/A,#N/A,FALSE,"Casema NoTel";#N/A,#N/A,FALSE,"UK";#N/A,#N/A,FALSE,"RCF";#N/A,#N/A,FALSE,"Intercable CZ";#N/A,#N/A,FALSE,"Interkabel P"}</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seasdsd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d"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_1" localSheetId="0" hidden="1">{"by departments",#N/A,TRUE,"FORECAST";"cap_headcount",#N/A,TRUE,"FORECAST";"summary",#N/A,TRUE,"FORECAST"}</definedName>
    <definedName name="dd_1" localSheetId="1" hidden="1">{"by departments",#N/A,TRUE,"FORECAST";"cap_headcount",#N/A,TRUE,"FORECAST";"summary",#N/A,TRUE,"FORECAST"}</definedName>
    <definedName name="dd_1" hidden="1">{"by departments",#N/A,TRUE,"FORECAST";"cap_headcount",#N/A,TRUE,"FORECAST";"summary",#N/A,TRUE,"FORECAST"}</definedName>
    <definedName name="dd_2" localSheetId="0" hidden="1">{"by departments",#N/A,TRUE,"FORECAST";"cap_headcount",#N/A,TRUE,"FORECAST";"summary",#N/A,TRUE,"FORECAST"}</definedName>
    <definedName name="dd_2" localSheetId="1" hidden="1">{"by departments",#N/A,TRUE,"FORECAST";"cap_headcount",#N/A,TRUE,"FORECAST";"summary",#N/A,TRUE,"FORECAST"}</definedName>
    <definedName name="dd_2" hidden="1">{"by departments",#N/A,TRUE,"FORECAST";"cap_headcount",#N/A,TRUE,"FORECAST";"summary",#N/A,TRUE,"FORECAST"}</definedName>
    <definedName name="dd_3" localSheetId="0" hidden="1">{"by departments",#N/A,TRUE,"FORECAST";"cap_headcount",#N/A,TRUE,"FORECAST";"summary",#N/A,TRUE,"FORECAST"}</definedName>
    <definedName name="dd_3" localSheetId="1" hidden="1">{"by departments",#N/A,TRUE,"FORECAST";"cap_headcount",#N/A,TRUE,"FORECAST";"summary",#N/A,TRUE,"FORECAST"}</definedName>
    <definedName name="dd_3" hidden="1">{"by departments",#N/A,TRUE,"FORECAST";"cap_headcount",#N/A,TRUE,"FORECAST";"summary",#N/A,TRUE,"FORECAST"}</definedName>
    <definedName name="dd_4" localSheetId="0" hidden="1">{"by departments",#N/A,TRUE,"FORECAST";"cap_headcount",#N/A,TRUE,"FORECAST";"summary",#N/A,TRUE,"FORECAST"}</definedName>
    <definedName name="dd_4" localSheetId="1" hidden="1">{"by departments",#N/A,TRUE,"FORECAST";"cap_headcount",#N/A,TRUE,"FORECAST";"summary",#N/A,TRUE,"FORECAST"}</definedName>
    <definedName name="dd_4" hidden="1">{"by departments",#N/A,TRUE,"FORECAST";"cap_headcount",#N/A,TRUE,"FORECAST";"summary",#N/A,TRUE,"FORECAST"}</definedName>
    <definedName name="ddd" localSheetId="0" hidden="1">{#N/A,#N/A,FALSE,"ER_PB";#N/A,#N/A,FALSE,"ER_RATIO_PB";#N/A,#N/A,FALSE,"ER_PU";#N/A,#N/A,FALSE,"ER_RATIO_PU"}</definedName>
    <definedName name="ddd" localSheetId="1" hidden="1">{#N/A,#N/A,FALSE,"ER_PB";#N/A,#N/A,FALSE,"ER_RATIO_PB";#N/A,#N/A,FALSE,"ER_PU";#N/A,#N/A,FALSE,"ER_RATIO_PU"}</definedName>
    <definedName name="ddd" hidden="1">{#N/A,#N/A,FALSE,"ER_PB";#N/A,#N/A,FALSE,"ER_RATIO_PB";#N/A,#N/A,FALSE,"ER_PU";#N/A,#N/A,FALSE,"ER_RATIO_PU"}</definedName>
    <definedName name="ddd_1" localSheetId="0" hidden="1">{"by departments",#N/A,TRUE,"FORECAST";"cap_headcount",#N/A,TRUE,"FORECAST";"summary",#N/A,TRUE,"FORECAST"}</definedName>
    <definedName name="ddd_1" localSheetId="1" hidden="1">{"by departments",#N/A,TRUE,"FORECAST";"cap_headcount",#N/A,TRUE,"FORECAST";"summary",#N/A,TRUE,"FORECAST"}</definedName>
    <definedName name="ddd_1" hidden="1">{"by departments",#N/A,TRUE,"FORECAST";"cap_headcount",#N/A,TRUE,"FORECAST";"summary",#N/A,TRUE,"FORECAST"}</definedName>
    <definedName name="ddd_2" localSheetId="0" hidden="1">{"by departments",#N/A,TRUE,"FORECAST";"cap_headcount",#N/A,TRUE,"FORECAST";"summary",#N/A,TRUE,"FORECAST"}</definedName>
    <definedName name="ddd_2" localSheetId="1" hidden="1">{"by departments",#N/A,TRUE,"FORECAST";"cap_headcount",#N/A,TRUE,"FORECAST";"summary",#N/A,TRUE,"FORECAST"}</definedName>
    <definedName name="ddd_2" hidden="1">{"by departments",#N/A,TRUE,"FORECAST";"cap_headcount",#N/A,TRUE,"FORECAST";"summary",#N/A,TRUE,"FORECAST"}</definedName>
    <definedName name="ddd_3" localSheetId="0" hidden="1">{"by departments",#N/A,TRUE,"FORECAST";"cap_headcount",#N/A,TRUE,"FORECAST";"summary",#N/A,TRUE,"FORECAST"}</definedName>
    <definedName name="ddd_3" localSheetId="1" hidden="1">{"by departments",#N/A,TRUE,"FORECAST";"cap_headcount",#N/A,TRUE,"FORECAST";"summary",#N/A,TRUE,"FORECAST"}</definedName>
    <definedName name="ddd_3" hidden="1">{"by departments",#N/A,TRUE,"FORECAST";"cap_headcount",#N/A,TRUE,"FORECAST";"summary",#N/A,TRUE,"FORECAST"}</definedName>
    <definedName name="ddd_4" localSheetId="0" hidden="1">{"by departments",#N/A,TRUE,"FORECAST";"cap_headcount",#N/A,TRUE,"FORECAST";"summary",#N/A,TRUE,"FORECAST"}</definedName>
    <definedName name="ddd_4" localSheetId="1" hidden="1">{"by departments",#N/A,TRUE,"FORECAST";"cap_headcount",#N/A,TRUE,"FORECAST";"summary",#N/A,TRUE,"FORECAST"}</definedName>
    <definedName name="ddd_4" hidden="1">{"by departments",#N/A,TRUE,"FORECAST";"cap_headcount",#N/A,TRUE,"FORECAST";"summary",#N/A,TRUE,"FORECAST"}</definedName>
    <definedName name="dddd" localSheetId="0" hidden="1">{"VOLVSBUD",#N/A,FALSE,"VOLUMI";"NETVSBUD",#N/A,FALSE,"NET";"PTAXVSBUD",#N/A,FALSE,"PTAX"}</definedName>
    <definedName name="dddd" localSheetId="1" hidden="1">{"VOLVSBUD",#N/A,FALSE,"VOLUMI";"NETVSBUD",#N/A,FALSE,"NET";"PTAXVSBUD",#N/A,FALSE,"PTAX"}</definedName>
    <definedName name="dddd" hidden="1">{"VOLVSBUD",#N/A,FALSE,"VOLUMI";"NETVSBUD",#N/A,FALSE,"NET";"PTAXVSBUD",#N/A,FALSE,"PTAX"}</definedName>
    <definedName name="ddddd"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dddddd" localSheetId="0" hidden="1">{"FCB_ALL",#N/A,FALSE,"FCB";"GREY_ALL",#N/A,FALSE,"GREY"}</definedName>
    <definedName name="dddddd" localSheetId="1" hidden="1">{"FCB_ALL",#N/A,FALSE,"FCB";"GREY_ALL",#N/A,FALSE,"GREY"}</definedName>
    <definedName name="dddddd" hidden="1">{"FCB_ALL",#N/A,FALSE,"FCB";"GREY_ALL",#N/A,FALSE,"GREY"}</definedName>
    <definedName name="ddeqwe" localSheetId="0" hidden="1">{#N/A,#N/A,FALSE,"SIM95"}</definedName>
    <definedName name="ddeqwe" localSheetId="1" hidden="1">{#N/A,#N/A,FALSE,"SIM95"}</definedName>
    <definedName name="ddeqwe" hidden="1">{#N/A,#N/A,FALSE,"SIM95"}</definedName>
    <definedName name="d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AL_CT">#REF!</definedName>
    <definedName name="dealdate">#REF!</definedName>
    <definedName name="Debt_Amount">#REF!</definedName>
    <definedName name="Debt_Date">#REF!</definedName>
    <definedName name="defini" localSheetId="0" hidden="1">{#N/A,#N/A,FALSE,"info-447";#N/A,#N/A,FALSE,"DBK";#N/A,#N/A,FALSE,"Inh (2)";#N/A,#N/A,FALSE,"102-1";#N/A,#N/A,FALSE,"102-2";#N/A,#N/A,FALSE,"102-447";#N/A,#N/A,FALSE,"441-GesSys";#N/A,#N/A,FALSE,"442 576 B Rech";#N/A,#N/A,FALSE,"425";#N/A,#N/A,FALSE,"446 R+P";#N/A,#N/A,FALSE,"447 RW alle St."}</definedName>
    <definedName name="defini" localSheetId="1" hidden="1">{#N/A,#N/A,FALSE,"info-447";#N/A,#N/A,FALSE,"DBK";#N/A,#N/A,FALSE,"Inh (2)";#N/A,#N/A,FALSE,"102-1";#N/A,#N/A,FALSE,"102-2";#N/A,#N/A,FALSE,"102-447";#N/A,#N/A,FALSE,"441-GesSys";#N/A,#N/A,FALSE,"442 576 B Rech";#N/A,#N/A,FALSE,"425";#N/A,#N/A,FALSE,"446 R+P";#N/A,#N/A,FALSE,"447 RW alle St."}</definedName>
    <definedName name="defini" hidden="1">{#N/A,#N/A,FALSE,"info-447";#N/A,#N/A,FALSE,"DBK";#N/A,#N/A,FALSE,"Inh (2)";#N/A,#N/A,FALSE,"102-1";#N/A,#N/A,FALSE,"102-2";#N/A,#N/A,FALSE,"102-447";#N/A,#N/A,FALSE,"441-GesSys";#N/A,#N/A,FALSE,"442 576 B Rech";#N/A,#N/A,FALSE,"425";#N/A,#N/A,FALSE,"446 R+P";#N/A,#N/A,FALSE,"447 RW alle St."}</definedName>
    <definedName name="delete" hidden="1">DATE(YEAR(Loan_Start),MONTH(Loan_Start)+Payment_Number,DAY(Loan_Start))</definedName>
    <definedName name="delete11" localSheetId="0" hidden="1">{"Page1",#N/A,FALSE,"CompCo";"Page2",#N/A,FALSE,"CompCo"}</definedName>
    <definedName name="delete11" localSheetId="1" hidden="1">{"Page1",#N/A,FALSE,"CompCo";"Page2",#N/A,FALSE,"CompCo"}</definedName>
    <definedName name="delete11" hidden="1">{"Page1",#N/A,FALSE,"CompCo";"Page2",#N/A,FALSE,"CompCo"}</definedName>
    <definedName name="delete20" localSheetId="0" hidden="1">{"Page1",#N/A,FALSE,"CompCo";"Page2",#N/A,FALSE,"CompCo"}</definedName>
    <definedName name="delete20" localSheetId="1" hidden="1">{"Page1",#N/A,FALSE,"CompCo";"Page2",#N/A,FALSE,"CompCo"}</definedName>
    <definedName name="delete20" hidden="1">{"Page1",#N/A,FALSE,"CompCo";"Page2",#N/A,FALSE,"CompCo"}</definedName>
    <definedName name="delete5" localSheetId="0" hidden="1">{"Page1",#N/A,FALSE,"CompCo";"Page2",#N/A,FALSE,"CompCo"}</definedName>
    <definedName name="delete5" localSheetId="1" hidden="1">{"Page1",#N/A,FALSE,"CompCo";"Page2",#N/A,FALSE,"CompCo"}</definedName>
    <definedName name="delete5" hidden="1">{"Page1",#N/A,FALSE,"CompCo";"Page2",#N/A,FALSE,"CompCo"}</definedName>
    <definedName name="deleteme" localSheetId="0" hidden="1">{"schedule",#N/A,FALSE,"Sum Op's";"input area",#N/A,FALSE,"Sum Op's"}</definedName>
    <definedName name="deleteme" localSheetId="1" hidden="1">{"schedule",#N/A,FALSE,"Sum Op's";"input area",#N/A,FALSE,"Sum Op's"}</definedName>
    <definedName name="deleteme" hidden="1">{"schedule",#N/A,FALSE,"Sum Op's";"input area",#N/A,FALSE,"Sum Op's"}</definedName>
    <definedName name="deleteme1" localSheetId="0" hidden="1">{#N/A,#N/A,FALSE,"Summary";#N/A,#N/A,FALSE,"CF";#N/A,#N/A,FALSE,"P&amp;L";#N/A,#N/A,FALSE,"BS";#N/A,#N/A,FALSE,"Returns";#N/A,#N/A,FALSE,"Assumptions";#N/A,#N/A,FALSE,"Analysis"}</definedName>
    <definedName name="deleteme1" localSheetId="1" hidden="1">{#N/A,#N/A,FALSE,"Summary";#N/A,#N/A,FALSE,"CF";#N/A,#N/A,FALSE,"P&amp;L";#N/A,#N/A,FALSE,"BS";#N/A,#N/A,FALSE,"Returns";#N/A,#N/A,FALSE,"Assumptions";#N/A,#N/A,FALSE,"Analysis"}</definedName>
    <definedName name="deleteme1" hidden="1">{#N/A,#N/A,FALSE,"Summary";#N/A,#N/A,FALSE,"CF";#N/A,#N/A,FALSE,"P&amp;L";#N/A,#N/A,FALSE,"BS";#N/A,#N/A,FALSE,"Returns";#N/A,#N/A,FALSE,"Assumptions";#N/A,#N/A,FALSE,"Analysis"}</definedName>
    <definedName name="deleteme2" localSheetId="0" hidden="1">{#N/A,#N/A,TRUE,"Main assumptions";#N/A,#N/A,TRUE,"Subscriber projections";#N/A,#N/A,TRUE,"Revenues";#N/A,#N/A,TRUE,"Opex";#N/A,#N/A,TRUE,"Capex";#N/A,#N/A,TRUE,"Working capital";#N/A,#N/A,TRUE,"P&amp;L";#N/A,#N/A,TRUE,"Cash";#N/A,#N/A,TRUE,"Balance";#N/A,#N/A,TRUE,"Valuation";#N/A,#N/A,TRUE,"Bench"}</definedName>
    <definedName name="deleteme2" localSheetId="1" hidden="1">{#N/A,#N/A,TRUE,"Main assumptions";#N/A,#N/A,TRUE,"Subscriber projections";#N/A,#N/A,TRUE,"Revenues";#N/A,#N/A,TRUE,"Opex";#N/A,#N/A,TRUE,"Capex";#N/A,#N/A,TRUE,"Working capital";#N/A,#N/A,TRUE,"P&amp;L";#N/A,#N/A,TRUE,"Cash";#N/A,#N/A,TRUE,"Balance";#N/A,#N/A,TRUE,"Valuation";#N/A,#N/A,TRUE,"Bench"}</definedName>
    <definedName name="deleteme2" hidden="1">{#N/A,#N/A,TRUE,"Main assumptions";#N/A,#N/A,TRUE,"Subscriber projections";#N/A,#N/A,TRUE,"Revenues";#N/A,#N/A,TRUE,"Opex";#N/A,#N/A,TRUE,"Capex";#N/A,#N/A,TRUE,"Working capital";#N/A,#N/A,TRUE,"P&amp;L";#N/A,#N/A,TRUE,"Cash";#N/A,#N/A,TRUE,"Balance";#N/A,#N/A,TRUE,"Valuation";#N/A,#N/A,TRUE,"Bench"}</definedName>
    <definedName name="deleteme3" localSheetId="0" hidden="1">{#N/A,#N/A,FALSE,"Summary";#N/A,#N/A,FALSE,"CF";#N/A,#N/A,FALSE,"P&amp;L";"summary",#N/A,FALSE,"Returns";#N/A,#N/A,FALSE,"BS";"summary",#N/A,FALSE,"Analysis";#N/A,#N/A,FALSE,"Assumptions"}</definedName>
    <definedName name="deleteme3" localSheetId="1" hidden="1">{#N/A,#N/A,FALSE,"Summary";#N/A,#N/A,FALSE,"CF";#N/A,#N/A,FALSE,"P&amp;L";"summary",#N/A,FALSE,"Returns";#N/A,#N/A,FALSE,"BS";"summary",#N/A,FALSE,"Analysis";#N/A,#N/A,FALSE,"Assumptions"}</definedName>
    <definedName name="deleteme3" hidden="1">{#N/A,#N/A,FALSE,"Summary";#N/A,#N/A,FALSE,"CF";#N/A,#N/A,FALSE,"P&amp;L";"summary",#N/A,FALSE,"Returns";#N/A,#N/A,FALSE,"BS";"summary",#N/A,FALSE,"Analysis";#N/A,#N/A,FALSE,"Assumptions"}</definedName>
    <definedName name="DeleteRange" hidden="1">#REF!</definedName>
    <definedName name="DeleteTable" hidden="1">#REF!</definedName>
    <definedName name="DEMeXToEUR" localSheetId="5" hidden="1">1/EUReXToDEM</definedName>
    <definedName name="DEMeXToEUR" localSheetId="3" hidden="1">1/EUReXToDEM</definedName>
    <definedName name="DEMeXToEUR" localSheetId="6" hidden="1">1/EUReXToDEM</definedName>
    <definedName name="DEMeXToEUR" localSheetId="11" hidden="1">1/EUReXToDEM</definedName>
    <definedName name="DEMeXToEUR" localSheetId="8" hidden="1">1/EUReXToDEM</definedName>
    <definedName name="DEMeXToEUR" localSheetId="0" hidden="1">1/EUReXToDEM</definedName>
    <definedName name="DEMeXToEUR" localSheetId="1" hidden="1">1/EUReXToDEM</definedName>
    <definedName name="DEMeXToEUR" localSheetId="14" hidden="1">1/EUReXToDEM</definedName>
    <definedName name="DEMeXToEUR" localSheetId="9" hidden="1">1/EUReXToDEM</definedName>
    <definedName name="DEMeXToEUR" localSheetId="15" hidden="1">1/EUReXToDEM</definedName>
    <definedName name="DEMeXToEUR" localSheetId="10" hidden="1">1/EUReXToDEM</definedName>
    <definedName name="DEMeXToEUR" hidden="1">1/EUReXToDEM</definedName>
    <definedName name="DETAIL_FA_STATUS_NEW_LIST">[1]Detail_FA_STATUS_NEW!$B$7:$B$14</definedName>
    <definedName name="DETAIL_FA_STATUS_NEW_SEARCH">[1]Detail_FA_STATUS_NEW!$B$7:$C$14</definedName>
    <definedName name="DETAIL_HDG_LIST">[1]Detail_HDG!$B$3:$B$27</definedName>
    <definedName name="DETAIL_HDG_SEARCH">[1]Detail_HDG!$B$3:$C$27</definedName>
    <definedName name="DETAIL_MAT_STATUS_NEW_LIST">[1]Detail_MAT_STATUS_NEW!$B$7:$B$16</definedName>
    <definedName name="DETAIL_MAT_STATUS_NEW_SEARCH">[1]Detail_MAT_STATUS_NEW!$B$7:$C$16</definedName>
    <definedName name="DETAIL_PROJECT_STATUS_NEW_LIST">[1]Detail_PROJECT_STATUS_NEW!$B$7:$B$37</definedName>
    <definedName name="DETAIL_PROJECT_STATUS_NEW_SEARCH">[1]Detail_PROJECT_STATUS_NEW!$B$7:$C$37</definedName>
    <definedName name="DETAIL_TRD_LIST">[1]Detail_TRD!$B$3:$B$26</definedName>
    <definedName name="DETAIL_TRD_SEARCH">[1]Detail_TRD!$B$3:$C$26</definedName>
    <definedName name="DETAIL_VRTY_NO_DEPR_LIST">[1]Detail_VRTY_NO_DEPR!$B$7:$B$77</definedName>
    <definedName name="DETAIL_VRTY_NO_DEPR_SEARCH">[1]Detail_VRTY_NO_DEPR!$B$7:$C$77</definedName>
    <definedName name="Detailiert" hidden="1">#N/A</definedName>
    <definedName nam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afa" localSheetId="5" hidden="1">Main.SAPF4Help()</definedName>
    <definedName name="dfafa" localSheetId="3" hidden="1">Main.SAPF4Help()</definedName>
    <definedName name="dfafa" localSheetId="6" hidden="1">Main.SAPF4Help()</definedName>
    <definedName name="dfafa" localSheetId="11" hidden="1">Main.SAPF4Help()</definedName>
    <definedName name="dfafa" localSheetId="8" hidden="1">Main.SAPF4Help()</definedName>
    <definedName name="dfafa" localSheetId="0" hidden="1">Main.SAPF4Help()</definedName>
    <definedName name="dfafa" localSheetId="1" hidden="1">Main.SAPF4Help()</definedName>
    <definedName name="dfafa" localSheetId="14" hidden="1">Main.SAPF4Help()</definedName>
    <definedName name="dfafa" localSheetId="9" hidden="1">Main.SAPF4Help()</definedName>
    <definedName name="dfafa" localSheetId="15" hidden="1">Main.SAPF4Help()</definedName>
    <definedName name="dfafa" localSheetId="10" hidden="1">Main.SAPF4Help()</definedName>
    <definedName name="dfafa" hidden="1">Main.SAPF4Help()</definedName>
    <definedName name="dfbfhyt" localSheetId="0" hidden="1">{#N/A,#N/A,TRUE,"Historicals";#N/A,#N/A,TRUE,"Charts";#N/A,#N/A,TRUE,"Forecasts"}</definedName>
    <definedName name="dfbfhyt" localSheetId="1" hidden="1">{#N/A,#N/A,TRUE,"Historicals";#N/A,#N/A,TRUE,"Charts";#N/A,#N/A,TRUE,"Forecasts"}</definedName>
    <definedName name="dfbfhyt" hidden="1">{#N/A,#N/A,TRUE,"Historicals";#N/A,#N/A,TRUE,"Charts";#N/A,#N/A,TRUE,"Forecasts"}</definedName>
    <definedName name="dfd" hidden="1">{"comp1",#N/A,FALSE,"COMPS";"footnotes",#N/A,FALSE,"COMPS"}</definedName>
    <definedName name="dfda" hidden="1">{"comp1",#N/A,FALSE,"COMPS";"footnotes",#N/A,FALSE,"COMPS"}</definedName>
    <definedName name="dfdas" localSheetId="0" hidden="1">{"FCB_ALL",#N/A,FALSE,"FCB";"GREY_ALL",#N/A,FALSE,"GREY"}</definedName>
    <definedName name="dfdas" localSheetId="1" hidden="1">{"FCB_ALL",#N/A,FALSE,"FCB";"GREY_ALL",#N/A,FALSE,"GREY"}</definedName>
    <definedName name="dfdas" hidden="1">{"FCB_ALL",#N/A,FALSE,"FCB";"GREY_ALL",#N/A,FALSE,"GREY"}</definedName>
    <definedName name="df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d">#REF!</definedName>
    <definedName name="dfdfdfd" localSheetId="0" hidden="1">{"FCB_ALL",#N/A,FALSE,"FCB"}</definedName>
    <definedName name="dfdfdfd" localSheetId="1" hidden="1">{"FCB_ALL",#N/A,FALSE,"FCB"}</definedName>
    <definedName name="dfdfdfd" hidden="1">{"FCB_ALL",#N/A,FALSE,"FCB"}</definedName>
    <definedName name="dfds" localSheetId="0" hidden="1">{"det (May)",#N/A,FALSE,"June";"sum (MAY YTD)",#N/A,FALSE,"June YTD"}</definedName>
    <definedName name="dfds" localSheetId="1" hidden="1">{"det (May)",#N/A,FALSE,"June";"sum (MAY YTD)",#N/A,FALSE,"June YTD"}</definedName>
    <definedName name="dfds" hidden="1">{"det (May)",#N/A,FALSE,"June";"sum (MAY YTD)",#N/A,FALSE,"June YTD"}</definedName>
    <definedName name="dffvwesgfevdwsedgvfegv" localSheetId="0" hidden="1">{"sch56",#N/A,FALSE,"savings";"sch64",#N/A,FALSE,"savings"}</definedName>
    <definedName name="dffvwesgfevdwsedgvfegv" localSheetId="1" hidden="1">{"sch56",#N/A,FALSE,"savings";"sch64",#N/A,FALSE,"savings"}</definedName>
    <definedName name="dffvwesgfevdwsedgvfegv" hidden="1">{"sch56",#N/A,FALSE,"savings";"sch64",#N/A,FALSE,"savings"}</definedName>
    <definedName name="dfg" localSheetId="0" hidden="1">{"Full annual",#N/A,FALSE,"Master"}</definedName>
    <definedName name="dfg" localSheetId="1" hidden="1">{"Full annual",#N/A,FALSE,"Master"}</definedName>
    <definedName name="dfg" hidden="1">{"Full annual",#N/A,FALSE,"Master"}</definedName>
    <definedName name="dfgd" localSheetId="0" hidden="1">{"subs",#N/A,FALSE,"database ";"proportional",#N/A,FALSE,"database "}</definedName>
    <definedName name="dfgd" localSheetId="1" hidden="1">{"subs",#N/A,FALSE,"database ";"proportional",#N/A,FALSE,"database "}</definedName>
    <definedName name="dfgd" hidden="1">{"subs",#N/A,FALSE,"database ";"proportional",#N/A,FALSE,"database "}</definedName>
    <definedName name="DFG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xc" localSheetId="0" hidden="1">{"targetdcf",#N/A,FALSE,"Merger consequences";"TARGETASSU",#N/A,FALSE,"Merger consequences";"TERMINAL VALUE",#N/A,FALSE,"Merger consequences"}</definedName>
    <definedName name="dfgxc" localSheetId="1" hidden="1">{"targetdcf",#N/A,FALSE,"Merger consequences";"TARGETASSU",#N/A,FALSE,"Merger consequences";"TERMINAL VALUE",#N/A,FALSE,"Merger consequences"}</definedName>
    <definedName name="dfgxc" hidden="1">{"targetdcf",#N/A,FALSE,"Merger consequences";"TARGETASSU",#N/A,FALSE,"Merger consequences";"TERMINAL VALUE",#N/A,FALSE,"Merger consequences"}</definedName>
    <definedName name="dfgxcv"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d" localSheetId="0" hidden="1">{"vi1",#N/A,FALSE,"Financial Statements";"vi2",#N/A,FALSE,"Financial Statements";#N/A,#N/A,FALSE,"DCF"}</definedName>
    <definedName name="dfhd" localSheetId="1" hidden="1">{"vi1",#N/A,FALSE,"Financial Statements";"vi2",#N/A,FALSE,"Financial Statements";#N/A,#N/A,FALSE,"DCF"}</definedName>
    <definedName name="dfhd" hidden="1">{"vi1",#N/A,FALSE,"Financial Statements";"vi2",#N/A,FALSE,"Financial Statements";#N/A,#N/A,FALSE,"DCF"}</definedName>
    <definedName name="DFHJ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j" hidden="1">OFFSET(#REF!,9,0,COUNTA(#REF!)-COUNTA(#REF!),1)</definedName>
    <definedName name="df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osajfoidsjfiojdsf" hidden="1">#REF!</definedName>
    <definedName name="dfsd" localSheetId="0" hidden="1">{"mgmt forecast",#N/A,FALSE,"Mgmt Forecast";"dcf table",#N/A,FALSE,"Mgmt Forecast";"sensitivity",#N/A,FALSE,"Mgmt Forecast";"table inputs",#N/A,FALSE,"Mgmt Forecast";"calculations",#N/A,FALSE,"Mgmt Forecast"}</definedName>
    <definedName name="dfsd" localSheetId="1" hidden="1">{"mgmt forecast",#N/A,FALSE,"Mgmt Forecast";"dcf table",#N/A,FALSE,"Mgmt Forecast";"sensitivity",#N/A,FALSE,"Mgmt Forecast";"table inputs",#N/A,FALSE,"Mgmt Forecast";"calculations",#N/A,FALSE,"Mgmt Forecast"}</definedName>
    <definedName name="dfsd" hidden="1">{"mgmt forecast",#N/A,FALSE,"Mgmt Forecast";"dcf table",#N/A,FALSE,"Mgmt Forecast";"sensitivity",#N/A,FALSE,"Mgmt Forecast";"table inputs",#N/A,FALSE,"Mgmt Forecast";"calculations",#N/A,FALSE,"Mgmt Forecast"}</definedName>
    <definedName name="dfsdf" hidden="1">#REF!</definedName>
    <definedName name="dft" localSheetId="0" hidden="1">{"EVA",#N/A,FALSE,"EVA";"WACC",#N/A,FALSE,"WACC"}</definedName>
    <definedName name="dft" localSheetId="1" hidden="1">{"EVA",#N/A,FALSE,"EVA";"WACC",#N/A,FALSE,"WACC"}</definedName>
    <definedName name="dft" hidden="1">{"EVA",#N/A,FALSE,"EVA";"WACC",#N/A,FALSE,"WACC"}</definedName>
    <definedName name="dfxc"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 localSheetId="0" hidden="1">{"mgmt forecast",#N/A,FALSE,"Mgmt Forecast";"dcf table",#N/A,FALSE,"Mgmt Forecast";"sensitivity",#N/A,FALSE,"Mgmt Forecast";"table inputs",#N/A,FALSE,"Mgmt Forecast";"calculations",#N/A,FALSE,"Mgmt Forecast"}</definedName>
    <definedName name="dg" localSheetId="1" hidden="1">{"mgmt forecast",#N/A,FALSE,"Mgmt Forecast";"dcf table",#N/A,FALSE,"Mgmt Forecast";"sensitivity",#N/A,FALSE,"Mgmt Forecast";"table inputs",#N/A,FALSE,"Mgmt Forecast";"calculations",#N/A,FALSE,"Mgmt Forecast"}</definedName>
    <definedName name="dg" hidden="1">{"mgmt forecast",#N/A,FALSE,"Mgmt Forecast";"dcf table",#N/A,FALSE,"Mgmt Forecast";"sensitivity",#N/A,FALSE,"Mgmt Forecast";"table inputs",#N/A,FALSE,"Mgmt Forecast";"calculations",#N/A,FALSE,"Mgmt Forecast"}</definedName>
    <definedName name="dgf" localSheetId="0" hidden="1">{"det (May)",#N/A,FALSE,"June";"sum (MAY YTD)",#N/A,FALSE,"June YTD"}</definedName>
    <definedName name="dgf" localSheetId="1" hidden="1">{"det (May)",#N/A,FALSE,"June";"sum (MAY YTD)",#N/A,FALSE,"June YTD"}</definedName>
    <definedName name="dgf" hidden="1">{"det (May)",#N/A,FALSE,"June";"sum (MAY YTD)",#N/A,FALSE,"June YTD"}</definedName>
    <definedName name="dgfasga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j" localSheetId="0" hidden="1">{"EVA",#N/A,FALSE,"EVA";"WACC",#N/A,FALSE,"WACC"}</definedName>
    <definedName name="dgj" localSheetId="1" hidden="1">{"EVA",#N/A,FALSE,"EVA";"WACC",#N/A,FALSE,"WACC"}</definedName>
    <definedName name="dgj" hidden="1">{"EVA",#N/A,FALSE,"EVA";"WACC",#N/A,FALSE,"WACC"}</definedName>
    <definedName name="dgsgf" hidden="1">{#N/A,#N/A,FALSE,"TMCOMP96";#N/A,#N/A,FALSE,"MAT96";#N/A,#N/A,FALSE,"FANDA96";#N/A,#N/A,FALSE,"INTRAN96";#N/A,#N/A,FALSE,"NAA9697";#N/A,#N/A,FALSE,"ECWEBB";#N/A,#N/A,FALSE,"MFT96";#N/A,#N/A,FALSE,"CTrecon"}</definedName>
    <definedName name="dgxcv"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h" localSheetId="0" hidden="1">{#N/A,#N/A,FALSE,"Antony Financials";#N/A,#N/A,FALSE,"Cowboy Financials";#N/A,#N/A,FALSE,"Combined";#N/A,#N/A,FALSE,"Valuematrix";#N/A,#N/A,FALSE,"DCFAntony";#N/A,#N/A,FALSE,"DCFCowboy";#N/A,#N/A,FALSE,"DCFCombined"}</definedName>
    <definedName name="dh" localSheetId="1" hidden="1">{#N/A,#N/A,FALSE,"Antony Financials";#N/A,#N/A,FALSE,"Cowboy Financials";#N/A,#N/A,FALSE,"Combined";#N/A,#N/A,FALSE,"Valuematrix";#N/A,#N/A,FALSE,"DCFAntony";#N/A,#N/A,FALSE,"DCFCowboy";#N/A,#N/A,FALSE,"DCFCombined"}</definedName>
    <definedName name="dh" hidden="1">{#N/A,#N/A,FALSE,"Antony Financials";#N/A,#N/A,FALSE,"Cowboy Financials";#N/A,#N/A,FALSE,"Combined";#N/A,#N/A,FALSE,"Valuematrix";#N/A,#N/A,FALSE,"DCFAntony";#N/A,#N/A,FALSE,"DCFCowboy";#N/A,#N/A,FALSE,"DCFCombined"}</definedName>
    <definedName name="dhgkghkds" localSheetId="0" hidden="1">{"DCF1",#N/A,FALSE,"SIERRA DCF";"MATRIX1",#N/A,FALSE,"SIERRA DCF"}</definedName>
    <definedName name="dhgkghkds" localSheetId="1" hidden="1">{"DCF1",#N/A,FALSE,"SIERRA DCF";"MATRIX1",#N/A,FALSE,"SIERRA DCF"}</definedName>
    <definedName name="dhgkghkds" hidden="1">{"DCF1",#N/A,FALSE,"SIERRA DCF";"MATRIX1",#N/A,FALSE,"SIERRA DCF"}</definedName>
    <definedName name="dhgndn" hidden="1">[9]AW!$D$12</definedName>
    <definedName name="Diluted_Shares">#REF!</definedName>
    <definedName name="dis11ddd">#REF!</definedName>
    <definedName name="disp">#REF!</definedName>
    <definedName name="display_area_2" hidden="1">#REF!</definedName>
    <definedName name="Distribution" hidden="1">#REF!</definedName>
    <definedName name="diva">#REF!</definedName>
    <definedName name="divb">#REF!</definedName>
    <definedName name="divc">#REF!</definedName>
    <definedName name="dj" localSheetId="0" hidden="1">{#N/A,#N/A,FALSE,"CreditStat";#N/A,#N/A,FALSE,"SPbrkup";#N/A,#N/A,FALSE,"MerSPsyn";#N/A,#N/A,FALSE,"MerSPwKCsyn";#N/A,#N/A,FALSE,"MerSPwKCsyn (2)";#N/A,#N/A,FALSE,"CreditStat (2)"}</definedName>
    <definedName name="dj" localSheetId="1" hidden="1">{#N/A,#N/A,FALSE,"CreditStat";#N/A,#N/A,FALSE,"SPbrkup";#N/A,#N/A,FALSE,"MerSPsyn";#N/A,#N/A,FALSE,"MerSPwKCsyn";#N/A,#N/A,FALSE,"MerSPwKCsyn (2)";#N/A,#N/A,FALSE,"CreditStat (2)"}</definedName>
    <definedName name="dj" hidden="1">{#N/A,#N/A,FALSE,"CreditStat";#N/A,#N/A,FALSE,"SPbrkup";#N/A,#N/A,FALSE,"MerSPsyn";#N/A,#N/A,FALSE,"MerSPwKCsyn";#N/A,#N/A,FALSE,"MerSPwKCsyn (2)";#N/A,#N/A,FALSE,"CreditStat (2)"}</definedName>
    <definedName name="dlasdlalsdl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KKKLÑK" localSheetId="0" hidden="1">{#N/A,#N/A,FALSE,"RGD$";#N/A,#N/A,FALSE,"BG$";#N/A,#N/A,FALSE,"FC$"}</definedName>
    <definedName name="DLKKKLÑK" localSheetId="1" hidden="1">{#N/A,#N/A,FALSE,"RGD$";#N/A,#N/A,FALSE,"BG$";#N/A,#N/A,FALSE,"FC$"}</definedName>
    <definedName name="DLKKKLÑK" hidden="1">{#N/A,#N/A,FALSE,"RGD$";#N/A,#N/A,FALSE,"BG$";#N/A,#N/A,FALSE,"FC$"}</definedName>
    <definedName name="DLKLKLK" localSheetId="0" hidden="1">{#N/A,#N/A,FALSE,"RGD$";#N/A,#N/A,FALSE,"BG$";#N/A,#N/A,FALSE,"FC$"}</definedName>
    <definedName name="DLKLKLK" localSheetId="1" hidden="1">{#N/A,#N/A,FALSE,"RGD$";#N/A,#N/A,FALSE,"BG$";#N/A,#N/A,FALSE,"FC$"}</definedName>
    <definedName name="DLKLKLK" hidden="1">{#N/A,#N/A,FALSE,"RGD$";#N/A,#N/A,FALSE,"BG$";#N/A,#N/A,FALSE,"FC$"}</definedName>
    <definedName name="dlşfkd" localSheetId="0" hidden="1">{"det (May)",#N/A,FALSE,"June";"sum (MAY YTD)",#N/A,FALSE,"June YTD"}</definedName>
    <definedName name="dlşfkd" localSheetId="1" hidden="1">{"det (May)",#N/A,FALSE,"June";"sum (MAY YTD)",#N/A,FALSE,"June YTD"}</definedName>
    <definedName name="dlşfkd" hidden="1">{"det (May)",#N/A,FALSE,"June";"sum (MAY YTD)",#N/A,FALSE,"June YTD"}</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LocalFile" hidden="1">"True"</definedName>
    <definedName name="DME_NextWindowNumber" hidden="1">"2"</definedName>
    <definedName name="DME_ODMALinks1" hidden="1">"::ODMA\DME-MSE\Sorco-24932=C:\TEMP\Dme\Sorco-24932.xls"</definedName>
    <definedName name="DME_ODMALinks2" hidden="1">"::ODMA\DME-MSE\Sorco-6534=C:\TEMP\Dme\Sorco-6534.xls"</definedName>
    <definedName name="DME_ODMALinks3" hidden="1">"::ODMA\DME-MSE\Sorco-6632=C:\TEMP\Dme\Sorco-6632.xls"</definedName>
    <definedName name="DME_ODMALinks4" hidden="1">"::ODMA\DME-MSE\SORCO-6534=C:\TEMP\Dme\SORCO-6534.xls"</definedName>
    <definedName name="DME_ODMALinks5" hidden="1">"::ODMA\DME-MSE\Sorco-6790=C:\TEMP\Dme\Sorco-6790(1).xls"</definedName>
    <definedName name="DME_ODMALinks6" hidden="1">"::ODMA\DME-MSE\Sorco-25030=C:\TEMP\Dme\Sorco-25030.xls"</definedName>
    <definedName name="DME_ODMALinks7" hidden="1">"::ODMA\DME-MSE\Sorco-26983=C:\TEMP\Dme\Sorco-26983.xls"</definedName>
    <definedName name="DME_ODMALinksCount" hidden="1">"7"</definedName>
    <definedName name="down" localSheetId="0" hidden="1">{#N/A,#N/A,FALSE,"Umsatz";#N/A,#N/A,FALSE,"Base V.02";#N/A,#N/A,FALSE,"Charts"}</definedName>
    <definedName name="down" localSheetId="1" hidden="1">{#N/A,#N/A,FALSE,"Umsatz";#N/A,#N/A,FALSE,"Base V.02";#N/A,#N/A,FALSE,"Charts"}</definedName>
    <definedName name="down" hidden="1">{#N/A,#N/A,FALSE,"Umsatz";#N/A,#N/A,FALSE,"Base V.02";#N/A,#N/A,FALSE,"Charts"}</definedName>
    <definedName name="d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raka"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eyer" localSheetId="0" hidden="1">{"FCB_ALL",#N/A,FALSE,"FCB"}</definedName>
    <definedName name="dreyer" localSheetId="1" hidden="1">{"FCB_ALL",#N/A,FALSE,"FCB"}</definedName>
    <definedName name="dreyer" hidden="1">{"FCB_ALL",#N/A,FALSE,"FCB"}</definedName>
    <definedName name="ds" localSheetId="0" hidden="1">{"Full annual",#N/A,FALSE,"Master"}</definedName>
    <definedName name="ds" localSheetId="1" hidden="1">{"Full annual",#N/A,FALSE,"Master"}</definedName>
    <definedName name="ds" hidden="1">{"Full annual",#N/A,FALSE,"Master"}</definedName>
    <definedName name="dsad"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ergre" localSheetId="0" hidden="1">{#N/A,#N/A,TRUE,"Historicals";#N/A,#N/A,TRUE,"Charts";#N/A,#N/A,TRUE,"Forecasts"}</definedName>
    <definedName name="dsafergre" localSheetId="1" hidden="1">{#N/A,#N/A,TRUE,"Historicals";#N/A,#N/A,TRUE,"Charts";#N/A,#N/A,TRUE,"Forecasts"}</definedName>
    <definedName name="dsafergre" hidden="1">{#N/A,#N/A,TRUE,"Historicals";#N/A,#N/A,TRUE,"Charts";#N/A,#N/A,TRUE,"Forecasts"}</definedName>
    <definedName name="dsafertge" localSheetId="0" hidden="1">{#N/A,#N/A,TRUE,"Historicals";#N/A,#N/A,TRUE,"Charts";#N/A,#N/A,TRUE,"Forecasts"}</definedName>
    <definedName name="dsafertge" localSheetId="1" hidden="1">{#N/A,#N/A,TRUE,"Historicals";#N/A,#N/A,TRUE,"Charts";#N/A,#N/A,TRUE,"Forecasts"}</definedName>
    <definedName name="dsafertge" hidden="1">{#N/A,#N/A,TRUE,"Historicals";#N/A,#N/A,TRUE,"Charts";#N/A,#N/A,TRUE,"Forecasts"}</definedName>
    <definedName name="dsafge" localSheetId="0" hidden="1">{#N/A,#N/A,TRUE,"Historicals";#N/A,#N/A,TRUE,"Charts";#N/A,#N/A,TRUE,"Forecasts"}</definedName>
    <definedName name="dsafge" localSheetId="1" hidden="1">{#N/A,#N/A,TRUE,"Historicals";#N/A,#N/A,TRUE,"Charts";#N/A,#N/A,TRUE,"Forecasts"}</definedName>
    <definedName name="dsafge" hidden="1">{#N/A,#N/A,TRUE,"Historicals";#N/A,#N/A,TRUE,"Charts";#N/A,#N/A,TRUE,"Forecasts"}</definedName>
    <definedName name="dsafwer" localSheetId="0" hidden="1">{#N/A,#N/A,TRUE,"Historicals";#N/A,#N/A,TRUE,"Charts";#N/A,#N/A,TRUE,"Forecasts"}</definedName>
    <definedName name="dsafwer" localSheetId="1" hidden="1">{#N/A,#N/A,TRUE,"Historicals";#N/A,#N/A,TRUE,"Charts";#N/A,#N/A,TRUE,"Forecasts"}</definedName>
    <definedName name="dsafwer" hidden="1">{#N/A,#N/A,TRUE,"Historicals";#N/A,#N/A,TRUE,"Charts";#N/A,#N/A,TRUE,"Forecasts"}</definedName>
    <definedName name="dsd" localSheetId="0" hidden="1">{#N/A,#N/A,FALSE,"model"}</definedName>
    <definedName name="dsd" localSheetId="1" hidden="1">{#N/A,#N/A,FALSE,"model"}</definedName>
    <definedName name="dsd" hidden="1">{#N/A,#N/A,FALSE,"model"}</definedName>
    <definedName name="dsfergersa" localSheetId="0" hidden="1">{#N/A,#N/A,TRUE,"Historicals";#N/A,#N/A,TRUE,"Charts";#N/A,#N/A,TRUE,"Forecasts"}</definedName>
    <definedName name="dsfergersa" localSheetId="1" hidden="1">{#N/A,#N/A,TRUE,"Historicals";#N/A,#N/A,TRUE,"Charts";#N/A,#N/A,TRUE,"Forecasts"}</definedName>
    <definedName name="dsfergersa" hidden="1">{#N/A,#N/A,TRUE,"Historicals";#N/A,#N/A,TRUE,"Charts";#N/A,#N/A,TRUE,"Forecasts"}</definedName>
    <definedName name="dsferghrt" localSheetId="0" hidden="1">{#N/A,#N/A,TRUE,"Historicals";#N/A,#N/A,TRUE,"Charts";#N/A,#N/A,TRUE,"Forecasts"}</definedName>
    <definedName name="dsferghrt" localSheetId="1" hidden="1">{#N/A,#N/A,TRUE,"Historicals";#N/A,#N/A,TRUE,"Charts";#N/A,#N/A,TRUE,"Forecasts"}</definedName>
    <definedName name="dsferghrt" hidden="1">{#N/A,#N/A,TRUE,"Historicals";#N/A,#N/A,TRUE,"Charts";#N/A,#N/A,TRUE,"Forecasts"}</definedName>
    <definedName name="dsjk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rfgds" localSheetId="0" hidden="1">{#N/A,#N/A,TRUE,"Historicals";#N/A,#N/A,TRUE,"Charts";#N/A,#N/A,TRUE,"Forecasts"}</definedName>
    <definedName name="dsrfgds" localSheetId="1" hidden="1">{#N/A,#N/A,TRUE,"Historicals";#N/A,#N/A,TRUE,"Charts";#N/A,#N/A,TRUE,"Forecasts"}</definedName>
    <definedName name="dsrfgds" hidden="1">{#N/A,#N/A,TRUE,"Historicals";#N/A,#N/A,TRUE,"Charts";#N/A,#N/A,TRUE,"Forecasts"}</definedName>
    <definedName name="dthdftd" localSheetId="0" hidden="1">{#N/A,#N/A,TRUE,"Historicals";#N/A,#N/A,TRUE,"Charts";#N/A,#N/A,TRUE,"Forecasts"}</definedName>
    <definedName name="dthdftd" localSheetId="1" hidden="1">{#N/A,#N/A,TRUE,"Historicals";#N/A,#N/A,TRUE,"Charts";#N/A,#N/A,TRUE,"Forecasts"}</definedName>
    <definedName name="dthdftd" hidden="1">{#N/A,#N/A,TRUE,"Historicals";#N/A,#N/A,TRUE,"Charts";#N/A,#N/A,TRUE,"Forecasts"}</definedName>
    <definedName name="dthdfthfd" localSheetId="0" hidden="1">{#N/A,#N/A,TRUE,"Historicals";#N/A,#N/A,TRUE,"Charts";#N/A,#N/A,TRUE,"Forecasts"}</definedName>
    <definedName name="dthdfthfd" localSheetId="1" hidden="1">{#N/A,#N/A,TRUE,"Historicals";#N/A,#N/A,TRUE,"Charts";#N/A,#N/A,TRUE,"Forecasts"}</definedName>
    <definedName name="dthdfthfd" hidden="1">{#N/A,#N/A,TRUE,"Historicals";#N/A,#N/A,TRUE,"Charts";#N/A,#N/A,TRUE,"Forecasts"}</definedName>
    <definedName name="dthdtyhfgg" localSheetId="0" hidden="1">{#N/A,#N/A,TRUE,"Historicals";#N/A,#N/A,TRUE,"Charts";#N/A,#N/A,TRUE,"Forecasts"}</definedName>
    <definedName name="dthdtyhfgg" localSheetId="1" hidden="1">{#N/A,#N/A,TRUE,"Historicals";#N/A,#N/A,TRUE,"Charts";#N/A,#N/A,TRUE,"Forecasts"}</definedName>
    <definedName name="dthdtyhfgg" hidden="1">{#N/A,#N/A,TRUE,"Historicals";#N/A,#N/A,TRUE,"Charts";#N/A,#N/A,TRUE,"Forecasts"}</definedName>
    <definedName name="dtu" hidden="1">{#N/A,#N/A,TRUE,"financial";#N/A,#N/A,TRUE,"plants"}</definedName>
    <definedName name="dwd" hidden="1">#REF!</definedName>
    <definedName name="e" hidden="1">#REF!</definedName>
    <definedName name="ear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trh5z" localSheetId="0" hidden="1">{"Übersicht Bilanzen",#N/A,TRUE,"Übersicht Bilanz";"Übersicht G+V",#N/A,TRUE,"Übersicht G+V";"GuV 1997",#N/A,TRUE,"GuV 1997";"GuV 1998",#N/A,TRUE,"GuV 1998";"GuV 1999",#N/A,TRUE,"GuV 1999";"GuV 2000",#N/A,TRUE,"GuV 2000";"Übersicht Bereinigungen",#N/A,TRUE,"Bereinigungen";"Ist+Plan",#N/A,TRUE,"Ist + Plan"}</definedName>
    <definedName name="eatrh5z" localSheetId="1" hidden="1">{"Übersicht Bilanzen",#N/A,TRUE,"Übersicht Bilanz";"Übersicht G+V",#N/A,TRUE,"Übersicht G+V";"GuV 1997",#N/A,TRUE,"GuV 1997";"GuV 1998",#N/A,TRUE,"GuV 1998";"GuV 1999",#N/A,TRUE,"GuV 1999";"GuV 2000",#N/A,TRUE,"GuV 2000";"Übersicht Bereinigungen",#N/A,TRUE,"Bereinigungen";"Ist+Plan",#N/A,TRUE,"Ist + Plan"}</definedName>
    <definedName name="eatrh5z" hidden="1">{"Übersicht Bilanzen",#N/A,TRUE,"Übersicht Bilanz";"Übersicht G+V",#N/A,TRUE,"Übersicht G+V";"GuV 1997",#N/A,TRUE,"GuV 1997";"GuV 1998",#N/A,TRUE,"GuV 1998";"GuV 1999",#N/A,TRUE,"GuV 1999";"GuV 2000",#N/A,TRUE,"GuV 2000";"Übersicht Bereinigungen",#N/A,TRUE,"Bereinigungen";"Ist+Plan",#N/A,TRUE,"Ist + Plan"}</definedName>
    <definedName name="EBIT" localSheetId="0" hidden="1">{#N/A,#N/A,FALSE,"ACQ_GRAPHS";#N/A,#N/A,FALSE,"T_1 GRAPHS";#N/A,#N/A,FALSE,"T_2 GRAPHS";#N/A,#N/A,FALSE,"COMB_GRAPHS"}</definedName>
    <definedName name="EBIT" localSheetId="1" hidden="1">{#N/A,#N/A,FALSE,"ACQ_GRAPHS";#N/A,#N/A,FALSE,"T_1 GRAPHS";#N/A,#N/A,FALSE,"T_2 GRAPHS";#N/A,#N/A,FALSE,"COMB_GRAPHS"}</definedName>
    <definedName name="EBIT" hidden="1">{#N/A,#N/A,FALSE,"ACQ_GRAPHS";#N/A,#N/A,FALSE,"T_1 GRAPHS";#N/A,#N/A,FALSE,"T_2 GRAPHS";#N/A,#N/A,FALSE,"COMB_GRAPHS"}</definedName>
    <definedName name="ed5dyx" hidden="1">{#N/A,#N/A,FALSE,"CBE";#N/A,#N/A,FALSE,"SWK"}</definedName>
    <definedName name="edghlr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p" hidden="1">{"assumption 50 50",#N/A,TRUE,"Merger";"has gets cash",#N/A,TRUE,"Merger";"accretion dilution",#N/A,TRUE,"Merger";"comparison credit stats",#N/A,TRUE,"Merger";"pf credit stats",#N/A,TRUE,"Merger";"pf sheets",#N/A,TRUE,"Merger"}</definedName>
    <definedName name="ee" localSheetId="0" hidden="1">{"det (May)",#N/A,FALSE,"June";"sum (MAY YTD)",#N/A,FALSE,"June YTD"}</definedName>
    <definedName name="ee" localSheetId="1" hidden="1">{"det (May)",#N/A,FALSE,"June";"sum (MAY YTD)",#N/A,FALSE,"June YTD"}</definedName>
    <definedName name="ee" hidden="1">{"det (May)",#N/A,FALSE,"June";"sum (MAY YTD)",#N/A,FALSE,"June YTD"}</definedName>
    <definedName name="EEE" localSheetId="0" hidden="1">{"uno",#N/A,FALSE,"Dist total";"COMENTARIO",#N/A,FALSE,"Ficha CODICE"}</definedName>
    <definedName name="EEE" localSheetId="1" hidden="1">{"uno",#N/A,FALSE,"Dist total";"COMENTARIO",#N/A,FALSE,"Ficha CODICE"}</definedName>
    <definedName name="EEE" hidden="1">{"uno",#N/A,FALSE,"Dist total";"COMENTARIO",#N/A,FALSE,"Ficha CODICE"}</definedName>
    <definedName name="eeeeee1" localSheetId="0" hidden="1">{#N/A,#N/A,FALSE,"model"}</definedName>
    <definedName name="eeeeee1" localSheetId="1" hidden="1">{#N/A,#N/A,FALSE,"model"}</definedName>
    <definedName name="eeeeee1" hidden="1">{#N/A,#N/A,FALSE,"model"}</definedName>
    <definedName name="EEEEEEE" localSheetId="0" hidden="1">{"ANAR",#N/A,FALSE,"Dist total";"MARGEN",#N/A,FALSE,"Dist total";"COMENTARIO",#N/A,FALSE,"Ficha CODICE";"CONSEJO",#N/A,FALSE,"Dist p0";"uno",#N/A,FALSE,"Dist total"}</definedName>
    <definedName name="EEEEEEE" localSheetId="1"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k" localSheetId="0" hidden="1">{#N/A,#N/A,FALSE,"FCF Corporate Services";#N/A,#N/A,FALSE,"FCF Assum Corporate Services";#N/A,#N/A,FALSE,"DCF Corp. Services Sensitivity";#N/A,#N/A,FALSE,"AVP Corporate Services";"FCF in percent",#N/A,FALSE,"FCF Corporate Services"}</definedName>
    <definedName name="eek" localSheetId="1" hidden="1">{#N/A,#N/A,FALSE,"FCF Corporate Services";#N/A,#N/A,FALSE,"FCF Assum Corporate Services";#N/A,#N/A,FALSE,"DCF Corp. Services Sensitivity";#N/A,#N/A,FALSE,"AVP Corporate Services";"FCF in percent",#N/A,FALSE,"FCF Corporate Services"}</definedName>
    <definedName name="eek" hidden="1">{#N/A,#N/A,FALSE,"FCF Corporate Services";#N/A,#N/A,FALSE,"FCF Assum Corporate Services";#N/A,#N/A,FALSE,"DCF Corp. Services Sensitivity";#N/A,#N/A,FALSE,"AVP Corporate Services";"FCF in percent",#N/A,FALSE,"FCF Corporate Services"}</definedName>
    <definedName name="EEPE" localSheetId="0" hidden="1">{"'Summary'!$A$1:$J$46"}</definedName>
    <definedName name="EEPE" localSheetId="1" hidden="1">{"'Summary'!$A$1:$J$46"}</definedName>
    <definedName name="EEPE" hidden="1">{"'Summary'!$A$1:$J$46"}</definedName>
    <definedName name="EEQ" localSheetId="0" hidden="1">{"'Summary'!$A$1:$J$46"}</definedName>
    <definedName name="EEQ" localSheetId="1" hidden="1">{"'Summary'!$A$1:$J$46"}</definedName>
    <definedName name="EEQ" hidden="1">{"'Summary'!$A$1:$J$46"}</definedName>
    <definedName name="e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bar" localSheetId="0" hidden="1">{#N/A,#N/A,FALSE,"Performance Flash Report"}</definedName>
    <definedName name="efbar" localSheetId="1" hidden="1">{#N/A,#N/A,FALSE,"Performance Flash Report"}</definedName>
    <definedName name="efbar" hidden="1">{#N/A,#N/A,FALSE,"Performance Flash Report"}</definedName>
    <definedName name="efin" localSheetId="0"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0"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le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ia" localSheetId="0" hidden="1">{#N/A,#N/A,TRUE,"Proposal";#N/A,#N/A,TRUE,"Assumptions";#N/A,#N/A,TRUE,"Net Income";#N/A,#N/A,TRUE,"Balsheet";#N/A,#N/A,TRUE,"Capex";#N/A,#N/A,TRUE,"Volumes";#N/A,#N/A,TRUE,"Revenues";#N/A,#N/A,TRUE,"Var.Costs";#N/A,#N/A,TRUE,"Personnel";#N/A,#N/A,TRUE,"Other costs";#N/A,#N/A,TRUE,"MKTG and G&amp;A"}</definedName>
    <definedName name="elia" localSheetId="1" hidden="1">{#N/A,#N/A,TRUE,"Proposal";#N/A,#N/A,TRUE,"Assumptions";#N/A,#N/A,TRUE,"Net Income";#N/A,#N/A,TRUE,"Balsheet";#N/A,#N/A,TRUE,"Capex";#N/A,#N/A,TRUE,"Volumes";#N/A,#N/A,TRUE,"Revenues";#N/A,#N/A,TRUE,"Var.Costs";#N/A,#N/A,TRUE,"Personnel";#N/A,#N/A,TRUE,"Other costs";#N/A,#N/A,TRUE,"MKTG and G&amp;A"}</definedName>
    <definedName name="elia" hidden="1">{#N/A,#N/A,TRUE,"Proposal";#N/A,#N/A,TRUE,"Assumptions";#N/A,#N/A,TRUE,"Net Income";#N/A,#N/A,TRUE,"Balsheet";#N/A,#N/A,TRUE,"Capex";#N/A,#N/A,TRUE,"Volumes";#N/A,#N/A,TRUE,"Revenues";#N/A,#N/A,TRUE,"Var.Costs";#N/A,#N/A,TRUE,"Personnel";#N/A,#N/A,TRUE,"Other costs";#N/A,#N/A,TRUE,"MKTG and G&amp;A"}</definedName>
    <definedName name="Elia2" localSheetId="0" hidden="1">{#N/A,#N/A,TRUE,"Proposal";#N/A,#N/A,TRUE,"Assumptions";#N/A,#N/A,TRUE,"Net Income";#N/A,#N/A,TRUE,"Balsheet";#N/A,#N/A,TRUE,"Capex";#N/A,#N/A,TRUE,"Volumes";#N/A,#N/A,TRUE,"Revenues";#N/A,#N/A,TRUE,"Var.Costs";#N/A,#N/A,TRUE,"Personnel";#N/A,#N/A,TRUE,"Other costs";#N/A,#N/A,TRUE,"MKTG and G&amp;A"}</definedName>
    <definedName name="Elia2" localSheetId="1" hidden="1">{#N/A,#N/A,TRUE,"Proposal";#N/A,#N/A,TRUE,"Assumptions";#N/A,#N/A,TRUE,"Net Income";#N/A,#N/A,TRUE,"Balsheet";#N/A,#N/A,TRUE,"Capex";#N/A,#N/A,TRUE,"Volumes";#N/A,#N/A,TRUE,"Revenues";#N/A,#N/A,TRUE,"Var.Costs";#N/A,#N/A,TRUE,"Personnel";#N/A,#N/A,TRUE,"Other costs";#N/A,#N/A,TRUE,"MKTG and G&amp;A"}</definedName>
    <definedName name="Elia2" hidden="1">{#N/A,#N/A,TRUE,"Proposal";#N/A,#N/A,TRUE,"Assumptions";#N/A,#N/A,TRUE,"Net Income";#N/A,#N/A,TRUE,"Balsheet";#N/A,#N/A,TRUE,"Capex";#N/A,#N/A,TRUE,"Volumes";#N/A,#N/A,TRUE,"Revenues";#N/A,#N/A,TRUE,"Var.Costs";#N/A,#N/A,TRUE,"Personnel";#N/A,#N/A,TRUE,"Other costs";#N/A,#N/A,TRUE,"MKTG and G&amp;A"}</definedName>
    <definedName name="emil1" hidden="1">{#N/A,#N/A,FALSE,"Calc";#N/A,#N/A,FALSE,"Sensitivity";#N/A,#N/A,FALSE,"LT Earn.Dil.";#N/A,#N/A,FALSE,"Dil. AVP"}</definedName>
    <definedName name="emily" hidden="1">{#N/A,#N/A,FALSE,"Calc";#N/A,#N/A,FALSE,"Sensitivity";#N/A,#N/A,FALSE,"LT Earn.Dil.";#N/A,#N/A,FALSE,"Dil. AVP"}</definedName>
    <definedName name="emily1" hidden="1">{#N/A,#N/A,FALSE,"Calc";#N/A,#N/A,FALSE,"Sensitivity";#N/A,#N/A,FALSE,"LT Earn.Dil.";#N/A,#N/A,FALSE,"Dil. AVP"}</definedName>
    <definedName name="emily10" hidden="1">{#N/A,#N/A,FALSE,"Calc";#N/A,#N/A,FALSE,"Sensitivity";#N/A,#N/A,FALSE,"LT Earn.Dil.";#N/A,#N/A,FALSE,"Dil. AVP"}</definedName>
    <definedName name="emily100" hidden="1">{#N/A,#N/A,FALSE,"Calc";#N/A,#N/A,FALSE,"Sensitivity";#N/A,#N/A,FALSE,"LT Earn.Dil.";#N/A,#N/A,FALSE,"Dil. AVP"}</definedName>
    <definedName name="Enterprise_Value">#REF!</definedName>
    <definedName name="EPMWorkbookOptions_1" hidden="1">"VzsAAB+LCAAAAAAABADtW21zokgQ/r5V+x8svyvge1LELYIkehHhBHOXS21RI45KBYEbJjHZX38DgoqSLOtyFhI/JMpMd8/0w9Pdw8iw314XZuEFItewrasiU6aLBWjp9sSwZlfFZzwtMY3it/bXL+xfNnoa2/aT5GAi6haInuVevrrGVXGOsXNJUcvlsryslm00oyo0zVB/i31Fn8MFKBmWi4Glw+Jaa/JzrSIZtVBgeduyoO6Nqdr8M0LQ"</definedName>
    <definedName name="EPMWorkbookOptions_1_1" hidden="1">"PjIAAB+LCAAAAAAABADtW11zokgUfZ+q+Q+W7woIfqWIUwRJZCLiCs5OKpWiGmiVCgLbtDHZX78NikokWZN1LTE+JKa7z719+/S5FyEN/+N56haeIAod37ssMmW6WICe5duON74szvCoxNSKP1rfv/F/+ujR9P1HNcAEGhaInRdePIfOZXGCcXBBUfP5vDxnyz4aUxWaZqjfSlezJnAKSo4XYuBZsLiysv/dqkhmLRR40fc8aEVz6r44Qwh6"</definedName>
    <definedName name="EPMWorkbookOptions_1_1_1"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1_1_1" hidden="1">"t0EAAB+LCAAAAAAABADtXG1zojoU/r4z+x8cvyvgux3qDgVa2Qp4AXe37ewwqLEyi8AGWtt/fwOCgtAu28t1EP1gLck5JzlPnpwTQ4D88rIyKs8AOrplXlaJOl6tAHNmzXXz8bL65C5qRKf6ZfD5E/ndgr+mlvVLtF0k6lSQnulcvDj6ZXXpuvYFhq3X6/q6WbfgI9bAcQL7wY/k2RKstJpuOq5mzkB1qzX/s1YVtVqpkLRlmmDmtalY9BOE"</definedName>
    <definedName name="EPMWorkbookOptions_1_1_1_1_1" hidden="1">"vEEAAB+LCAAAAAAABADtXG1zojoU/r4z+x8cvyvgux3qDgVa2Qp4AXdv2+kwqLEyi8AGrO2/vwFBQWmXdrkOoh+sJTnnJOfJk3NiIJDfXhZG6RlAR7fMyzJRxcslYE6sqW4+XZaX7qxCtMrfel+/kD8t+GtsWb9E20WiTgnpmc7Fi6Nflueua19g2Gq1qq7qVQs+YTUcJ7B/+YE8mYOFVtFNx9XMCShvtKZ/1iqjVkslkrZME0y8NhWLXkII"</definedName>
    <definedName name="EPMWorkbookOptions_1_1_1_1_1_1" hidden="1">"t0EAAB+LCAAAAAAABADtXG1zojoU/r4z+x8cvyvgux3qDgVa2Qp4AXe37ewwqLEyi8AGWtt/fwOCgtAu28t1EP1gLck5JzlPnpwTQ4D88rIyKs8AOrplXlaJOl6tAHNmzXXz8bL65C5qRKf6ZfD5E/ndgr+mlvVLtF0k6lSQnulcvDj6ZXXpuvYFhq3X6/q6WbfgI9bAcQL7wY/k2RKstJpuOq5mzkB1qzX/s1YVtVqpkLRlmmDmtalY9BOE"</definedName>
    <definedName name="EPMWorkbookOptions_1_1_1_1_1_1_1" hidden="1">"vEEAAB+LCAAAAAAABADtXG1zojoU/r4z+x8cvyvgux3qDgVa2Qp4AXdv2+kwqLEyi8AGrO2/vwFBQWmXdrkOoh+sJTnnJOfJk3NiIJDfXhZG6RlAR7fMyzJRxcslYE6sqW4+XZaX7qxCtMrfel+/kD8t+GtsWb9E20WiTgnpmc7Fi6Nflueua19g2Gq1qq7qVQs+YTUcJ7B/+YE8mYOFVtFNx9XMCShvtKZ/1iqjVkslkrZME0y8NhWLXkII"</definedName>
    <definedName name="EPMWorkbookOptions_1_1_2" hidden="1">"ojgAAB+LCAAAAAAABADtW+9zojgY/r4z+z84flfA39uh7iBSdSviCvau1+kwAaMyReBCrPX++g0oKopdz/McQTtTbZInb948ed43QAn7/WNipt4hcg3buk8zWTqdgpZuDwxrdJ+e4mGGKaW/V79+Yf+w0Ztm22+SgwnUTZF+lnv34Q7u02OMnTuKms1m2Vk+a6MRlaNphvpTbMv6GE5AegU2fg/OGJaLgaXDNBk1lWJ527Kg7o2p2PwUIWjh"</definedName>
    <definedName name="EPMWorkbookOptions_1_1_3"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1_4" hidden="1">"hlgAAB+LCAAAAAAABADtXG1zokgQ/r5V+x8svyvgW0zKuIVAoomIJ7h7uVSKGnFUKgS4gcRkf/0NKr5ilvVYBZxUJYaZnp6eh6d7ZOy29u39xci8QeTolnmdZfJ0NgNNzRrq5vg6++qOckwl+63+9Uvth4WeB5b1LNkuFnUyeJzpXL07+nV24rr2FUVNp9P8tJi30Jgq0DRD/S22ZW0CX0BONx0XmBrMLkcNfz0qi2fNZGqcZZpQ8+ZULO4V"</definedName>
    <definedName name="EPMWorkbookOptions_1_2" hidden="1">"TzwAAB+LCAAAAAAABADtW21zokgQ/r5V+x8svyvguyniFkGiXkQ4wNzlUilq1FGpReCGSUz+/Q0IvpIscTkLiR+MYaa7Z/qZp7tHYNgfrwsz9wKRa9jWdZ4p0vkctMb2xLBm1/lnPC0wtfyP1vdv7F82+jmy7Z+Sg4momyN6lnv16hrX+TnGzhVFLZfL4rJctNGMKtE0Q/0t9tXxHC5AwbBcDKwxzK+1Jr/WypNRczmWty0Ljr0xNZt/Rgha"</definedName>
    <definedName name="EPMWorkbookOptions_1_2_1" hidden="1">"I0EAAB+LCAAAAAAABADtnG1zmkoUgL93pv/B8bsCgkYzxA4CRqq8XMA2aabDoK6RKQJdSEz+/V1QFIWkNtfrKJKZhLB7ztnl4by4rkh/eZnbpWcAfct1bspEFS+XgDN2J5bzeFN+CqYVolH+0v78if7uwl8j1/0lewES9UtIz/GvX3zrpjwLAu8awxaLRXVBVl34iNVwnMDuxIE2noG5WbEcPzCdMSivtSZ/1iqjUUslmnUdB4zDMXWXfYIQ"</definedName>
    <definedName name="EPMWorkbookOptions_1_3" hidden="1">"STwAAB+LCAAAAAAABADtW21zokgQ/r5V+x8svyvguyniFkES3YhwgrlLpVLUqGOkFoEbxhj//Q0IvhKXuJyF6AdjmOnumX7m6e4RGPbHx9TIvEPk6JZ5m2XydDYDzaE10s232+wMj3NMJfuj8f0b+7eFfg0s65dkYyLqZIie6dx8OPptdoKxfUNR8/k8Py/mLfRGFWiaof4RO8pwAqcgp5sOBuYQZldao99rZcmomQzLW6YJh+6YqsXPEIIm"</definedName>
    <definedName name="EPMWorkbookOptions_1_3_1" hidden="1">"SAEAAB|LCAAAAAAABACFkDsPgjAUhXcT/0PTHQqaOBAeg44ajAy6Vrg8AtyStlJ|vkiCCTi4nvt9ObnHj4a2IT1IVQkMqGs7lACmIquwCOhL55Z7oFG43fh3IeunEHXc6RFVZPRQeYOqAlpq3XmMGWNss7eFLNjOcVz2uJyTtISWWxUqzTEF|rWy/xYdWwnxb5BLUGWMcQcY5rxR4LNlOHHHBrg8cc1jTHgPM7mOJ3b|5SqFhlRDNtO/hyVvMsI"</definedName>
    <definedName name="EPMWorkbookOptions_1_4" hidden="1">"VTwAAB+LCAAAAAAABADtW1tzokgUfp+q+Q+W7wp4T4o4hUgiGxEXcHazqRTVYKtUENiGxGR//TYIXkmGcVgLWR680H3O6XO+/k4fbk1/e1uapVeIXMO2bspUlSyXoKXbU8Oa35RfvFmFapW/db9+of+w0bNm28+i42FRt4T1LPf6zTVuygvPc64JYrVaVVf1qo3mRI0kKeJPYSjrC7gEFcNyPWDpsLzRmv5Yq4xHLZVo1rYsqPtjKjb7ghC0"</definedName>
    <definedName name="EPMWorkbookOptions_1_4_1" hidden="1">"t0EAAB+LCAAAAAAABADtXG1zokgQ/r5V+x8svyvguyniFgES2Qh4gLuXpFIU6hipReAGEpN/fwOCgpAsm+MsRD8Yw0x3z/Qzz3SPAwP57XVlVF4AdHTLvKwSdbxaAebMmuvm02X12V3UiE712+DrF/KnBX9NLeuXaLtI1KkgPdO5eHX0y+rSde0LDFuv1/V1s27BJ6yB4wT2Nz+SZ0uw0mq66biaOQPVrdb891pV1GqlQtKWaYKZ16Zi0c8Q"</definedName>
    <definedName name="EPMWorkbookOptions_1_5" hidden="1">"VTwAAB+LCAAAAAAABADtW1tzokgUfp+q+Q+W7wp4T4o4hUgiGxEXcHazqRTVYKtUENiGxGR//TYIXkmGcVgLWR680OfS53x9Ltya/va2NEuvELmGbd2UqSpZLkFLt6eGNb8pv3izCtUqf+t+/UL/YaNnzbafRcfDrG4Jy1nu9Ztr3JQXnudcE8Rqtaqu6lUbzYkaSVLEn8JQ1hdwCSqG5XrA0mF5IzX9sVQZz1oq0axtWVD351Rs9gUhaHnf"</definedName>
    <definedName name="EPMWorkbookOptions_1_5_1" hidden="1">"A2UAAB+LCAAAAAAABADtXW1zojoU/r4z+x8cvyvgezvUHURa3Yp4BXdv2+kwiFGZInADre3++htQFIV2qcsqIJ1pLcnJSfLw5JwQTiL57XWh5l4ANBVdu8oTRTyfA5qsTxRtdpV/tqYFopb/1vz6hfypw6exrj9xhoVEzRwqp5mXr6ZylZ9blnGJYcvlsrgsF3U4w0o4TmD/sj1enoOFVFA005I0GeQ3pSa/L5VHteZyJK1rGpDtOgWdfoYQ"</definedName>
    <definedName name="EPMWorkbookOptions_10" hidden="1">"ZoJm7HSPEq98JF02QUMmMGF2wzFyS7/enOPG/CYaUbnkJKCzg457K5t98WDU4/HDk96pvSefVkPtSbtdaxdnk0m1WKvTreLkpqkVtcasOmlX65XKzQyHzs5BGJZrhaKbJSq3X6bHAmmU6Mx/l54qkBoACQOpA5BokyEiUxijwU76eCLs+4c8AjNhX0FG5mmb7QRM0lKHwxKR1X4cLEBli0r2WxA+Pf9nWMwTmFEctpi/VkCh7wo6wF2eZMN4"</definedName>
    <definedName name="EPMWorkbookOptions_11" hidden="1">"fMziwSgejOLBKD5aMBjFg1E8xkhomnIT+2Dhcnw1wT4fV/v8HN/ewqsFkqMB+/woG3bUznzvnzqSWuaR4DMgglt+ODAtf/jV6zMzrtJ0cIA5PJjDY914weQ7ESEiDayPLKL8zv3BKD4po9UtUuZfNIPRwAnO8OFAcIZPjQM4w4MzPDjD49hfgen3oVCumAHfZVgOoIBj/t7G4zmhX+R3vh6LZSQORVa4Vn90JRE84uOrCR7x4BGPTysGj/iD"</definedName>
    <definedName name="EPMWorkbookOptions_12" hidden="1">"mAy4Ky6/XT3B/vBH6E6y/5wTn5EPTPNDgWmaXdfruf3CIpbIahsBjTddmbTbrSoQCRFptZtAhLT3b+Az5IFvfiAQrOKPAANeIgC++TuBXMgc4ADnfHDOx3NsI9nYOnUm+e3I4AULB3Mh7AUL+PT24A6fmmzz4/F9ZEL5HRGI98/Hp+MDd/hIINign4pL9vs3fJoxuMNvBYI7PPif44SHCPN8jHo8jN3hs9LZgTs8uMO/Hwi4w28pBJoMcXb5"</definedName>
    <definedName name="EPMWorkbookOptions_13" hidden="1">"GI10YA2/FQju5yfAAo75pFvD49PJgQt6NBBc0L394IJ+TBf0nm7wxhNa2g4Ze+OC/plu6KEagRs6uKGDG3q0YHBDx8f6mwg3dHzmgQz7z5iXeddZ65pjJHD/9gITCjbEMirc0E4S7mZOwgka+45qforJP5ga58PkHx/NftiH+6hWvhl5LzX4cL+Fg2WARoiGKl9n3ls1HSJE+bSng0Ti+qLA8gOeADs8jIY6MOANB4LxbHogsu9EjE9DBePZ"</definedName>
    <definedName name="EPMWorkbookOptions_14" hidden="1">"cCDYiR4RCSlevBg1X7DMDAaCZeZRqZBimYlP+wXjv1AguHUdkYjzebWASJhINbdLN3cSqQMR0pwh8RnverzAC1ecrJw4c5xE+78gyoibV3AXCZNYjAR8WttKAq29iLStxEegpzafI9GHiHz7rGOQyToTfNrwqRPU37OAMSPLRCBBHRLUEwChS7l+OzGxKdkpt5rsdyMYDXafkqNO4GJeyFFPgAWoEJy5j08n9xk56gTaTkGOOu456sGNihm9"</definedName>
    <definedName name="EPMWorkbookOptions_15" hidden="1">"+I6Ebiy0vBMNcYGMdUZxeOMqjp0jzXILFQ1Ze0LryOjmVex307qfmOa9I0t7hXEdvb0jHP888z+1Dr+80ixdm8zREFm3ryVsbf/zj9dixYVH4/9/zqWHgiABAA=="</definedName>
    <definedName name="EPMWorkbookOptions_16" hidden="1">"PLd0lxgD6+0G3P55uv7UWuLi2nBMYzxDA+TcvfSwtf3vv166lecrGv8HRT5o/Lg0AQA="</definedName>
    <definedName name="EPMWorkbookOptions_2" hidden="1">"wvcGXPqdke4OwCBoJe0DsICr0dYjYbhwnpHhDzVyIZIRnEJiT4dlMqFiW7uRRe1a5kWFobXHQEn/4aDZ05P+AhyarpTJt5n+o2zaOjApFzjU2NGp79rj3R1/Sz5EYFjkYwpMF35nKW8SmylxjmMaOtiCL/HUQhtRK1vNgcdtbwI7465g2kMuQRfpFOFiDNHIMv59hr7VR55ThVtp+PC9/NhlyD+OV0dcnzi7J7pnrGtABJA+f9sIFQiBLi3D"</definedName>
    <definedName name="EPMWorkbookOptions_2_1" hidden="1">"+JcD5/FgargNMFj2kv4emMLFbKuZMJwGM+TEUw1DiPoIjiDxZ8EyCajYMq77inHVFxWNoY37pZH1d4DGj4/WEwhohi6bVlB2fQu4VAgCygws6sG4v70Vb8iHAhyPfIyAG8IHnooiWMcjBIHrWGCDu53jSnykvWx0L5fbigJ4Ne+CozVtBerNoY5j29BrO1PohXGUb0PXEYYpDEFpE3++8iH6ro9aGM0gT2UMvGcaryLDcmt1S0OiAwyf8TV4"</definedName>
    <definedName name="EPMWorkbookOptions_2_1_1"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1_1_1" hidden="1">"wHS/6WDtV8aqGc3VglJULmgrsGlt25ILVvYT1P2mJg6AYwgWANmbgTrqUHWgXo959WpM8zKBqw+BEtFv1IlOD3069XYDczQbm9oz7Kf6cHtL36AvXtNN9LXQDAf8JDGv3V0vKNs29JkWQSxzb0IbcSuR4sDJgdeBvXY3yCTAylCFKnmwmgI4MfXfT8C3+kBTCnsjSnc/6w9DAv2haGVCjZCzCdGEsaEOoAZny9edUAVx5sLUjcuqC58QJbCk"</definedName>
    <definedName name="EPMWorkbookOptions_2_1_1_1_1" hidden="1">"TPeHDlZ+Zaya0VwtKEXlgrYA69Y2LblgYS+h7jc1cgAcQjADyN4EVFGHyj31esirV0OalwlcfQiUiG6tSrQ66NOqNmuYo9nY2J5gj+rD7S19g754TTfR10wzHPBIYl67215Qtm3oEy2CWOrehDbiViLFgZM9rwM77a6R2QMrRRWq5MFiDODI1H8vgW/1gaYU9kaU7h6rD30C/aFoZUQNkLN7onvG+jqAGpzMX7dCJcSZC1M3LssuXCJKYPta"</definedName>
    <definedName name="EPMWorkbookOptions_2_1_1_1_1_1" hidden="1">"wHS/6WDtV8aqGc3VglJULmgrsGlt25ILVvYT1P2mJg6AYwgWANmbgTrqUHWgXo959WpM8zKBqw+BEtFv1IlOD3069XYDczQbm9oz7Kf6cHtL36AvXtNN9LXQDAf8JDGv3V0vKNs29JkWQSxzb0IbcSuR4sDJgdeBvXY3yCTAylCFKnmwmgI4MfXfT8C3+kBTCnsjSnc/6w9DAv2haGVCjZCzCdGEsaEOoAZny9edUAVx5sLUjcuqC58QJbCk"</definedName>
    <definedName name="EPMWorkbookOptions_2_1_1_1_1_1_1" hidden="1">"TPeHDlZ+Zaya0VwtKEXlgrYA69Y2LblgYS+h7jc1cgAcQjADyN4EVFGHyj31esirV0OalwlcfQiUiG6tSrQ66NOqNmuYo9nY2J5gj+rD7S19g754TTfR10wzHPBIYl67215Qtm3oEy2CWOrehDbiViLFgZM9rwM77a6R2QMrRRWq5MFiDODI1H8vgW/1gaYU9kaU7h6rD30C/aFoZUQNkLN7onvG+jqAGpzMX7dCJcSZC1M3LssuXCJKYPta"</definedName>
    <definedName name="EPMWorkbookOptions_2_1_2" hidden="1">"JwPO/MZQcx1gsKwl9R0wgYthV0NiOHGmyPDH7LsQdREcQmJPh1kyjXRVfeiKaq3LizJDqy/LTvo/Dhq9venvwKEZOqvpTta0dWBSLnAozdGpV/Xl8ZFvkC8RGBb5GgLTha8s5Xmw9odzHNPQwQZ3B/sV2Ahb2aheTrfqObA17oKjNW0pam9T0xgMoFU3JtByfS/3Q9ceuiEMQclje7aywdumjaoYTSFLRTR81tWfRUTPndktOxIdYPiBH8C7"</definedName>
    <definedName name="EPMWorkbookOptions_2_1_3"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1_4" hidden="1">"IWi633U4nXVudPPABYtW3N4BL3A+23ImF77Yr0ifTdV3IOoiOIJYnwbz2KBsXb3pimqjy4kyQ6uPi0HaTxuNn5+1N2DTdCGP/xtrP/OGpQGDcoBNDWyNelIf7++5W/wiAt3ELyNgOPCpRnlGrExibdvQNbAGX2jTfB2bWtaaFyuuewZszTuHaQe5EF24U4QvA4j6pv7vK5xpfeRYRbiVeg9P+ccmg/+wnNJn23ixO6I7ypo6RABpk4+VUAYT"</definedName>
    <definedName name="EPMWorkbookOptions_2_2" hidden="1">"+N6AS79zp7sNMAhaSfsALOBqtPVIGC6cZ2T4Qw1diGQEp5DYG8MimVC+pd/Kon4j86LK0PpjoMQ0S0Wm1iCfWrFaolzgUCNnTD3pj3d3fId8icCwyNcUmC58Yilv3M0sOMcxjTHYQiz2bEIbu1a2mgMnW94E9sZdIXMAVowu0inCxQiioWX8+wx9q488pwkdSXl4Kj52GfKH47Uh1yfOHogeGOsaEAE0nr9thHKEM1eWYV7nMXomlKAOtdrG"</definedName>
    <definedName name="EPMWorkbookOptions_2_2_1" hidden="1">"OME3Cyyizq1uzgzMVStql8w5WI62HikAc+8JWtFQQx9ABYIpQPbGoIomVG4bXUU0OgoragRuPKyUiFatSjSa1RqFV0kS800PG3lj7Kfx0O+zt+ggmpaDDlPT9sH6SGPh+JvZMJ5nW2MzQW7vWcU2tq0kmlcX2w4nsjPuktAGWgl7s6tnTSbA4aw5cPxolm+Lbmbob8kgKW3mLtY2WNd2YTuAT4DGMjreU42uIkMzdXUrReQFAXgJuuazC60A"</definedName>
    <definedName name="EPMWorkbookOptions_2_3" hidden="1">"ftLh3Ovc6m4CDPxW0t4FU7gcbTUShlN7hnRvqL4DkYzgGBJ7Q5gnE8o2tHtZ1O5kXlQYWnvxlZh6Ic9UauRTyZcLlANsamAPqVft5fGRfyBfItBN8jUGhgNfWcoddz0LzrYNfQg2EIs8m8DGtpWNZt/JhjuBnXGXyOyBFaGLdIpwOoCob+r/zqBn9YXnVOFB6j2/5l9aDPnD8Wqf6xBn90T3jLV0iAAaThZroQzhzI2pG7dZjGaEEtS+VlOf"</definedName>
    <definedName name="EPMWorkbookOptions_2_3_1" hidden="1">"|Y7DVGuEbSn4wTEgBAAA="</definedName>
    <definedName name="EPMWorkbookOptions_2_4" hidden="1">"vO8GXAWde9194IGwFbePwBKuR9uM5MGl84KMYKiJC9EYwRnE9nRYxQ6Vu+rtWFB7Y1aQKVJ9DJX0fxw0f37WX4FDUmRV052qaevAJFzgEJqjE0/q4/09e4d/BGBY+GcGTBc+0YTvwdYfxnFMQwc72CX2K7Kxb2WnOQy36ztwMO4aoyPYEnThTgEuNYgmlvH3CwysPrKMwt2J0sNT9XFA4S+GVSbMEAd7JHpkbGBABJC+eN8KlTB7ri3DvCl7"</definedName>
    <definedName name="EPMWorkbookOptions_2_4_1" hidden="1">"AtP9oYO1XxmrZjRXC0pRuaCtwKa1bUsuWNnPUPebmjgAjiFYAGRvBuqoQ9WBej3m1asxzcsErj4ESkS/USc6PfTp1NsNzNFsbGrPsEf14faWvkFfvKab6GuhGQ54JDGv3V0vKNs29JkWQSxzb0IbcSuR4sDJgdeBvXY3yCTAylCFKnmwmgI4MfV/noFv9YGmFPZGlO4e6w9DAv2haGVCjZCzCdGEsaEOoAZny7edUAVx5sLUjcuqC58RJbCk"</definedName>
    <definedName name="EPMWorkbookOptions_2_5" hidden="1">"DbgKiHvkPvBAOIrHR2AJ17NtZvLg0nlBRjDVxIVojOAMYn06rGKDyl31diyovTEryBSpPoZC+j8Omj8/66/AISmyqulO1bR1YBIucAjN0Ykn9fH+nr3DPwIwLPwzA6YLn2jCt2BrD+M4pqGDHewS2xXp2NeyMxy62/UNOJh3jdERbAlImCjApQbRxDL+foGB1keWUbg7UXp4qj4OKPzFsMqEGWJnj1iPlA0MiADSF+9bphKOnmvLMG/KHnrB"</definedName>
    <definedName name="EPMWorkbookOptions_2_5_1" hidden="1">"aNYPBSydzJ3stmRJ61SU3pcWYFXbpiYLLIxnqDhVjUwABxBMAdIngyJqUL4pXg9YsTWgWZ7AxYd1IfmXAWdPT/KLZOB4qYj+m8m/iqouSypmSgY2NmTsUXy4vaVv0AcrKRr6mEqqCR5JzG7EtkmUYaiKLHngC900V8euFk/yusdNuwF79a5g8iEXIgtlsmAxBnCkKf89A0frA00JzA03vHssPnQI9IeihRHVQ531ifqUdRQAJSjP37ZCOUSg"</definedName>
    <definedName name="EPMWorkbookOptions_3" hidden="1">"vCpi9Ez4Qe1rdYwFtDx6JtdiqfT87XAqpylDPvSXl0RZUyU1vx6LwoALvRVGw/w6Kl13pOte6GqFZprlP0aD/PqryFJf4AeSooY+SzInK6fi8Ac9Wx1dYzKB1npgd2eAbdFNlnV3J6HM7eXaBm+bNmp702WpmI6PVH0wYzRjQPYVSTnD8BXfgBcbGZjMyy8lK+W9vh39rjGbm+QPK9AkJRFOwntmbOx8KJNgPjcGcvGWQ/H9O4bWXr8PeFKp"</definedName>
    <definedName name="EPMWorkbookOptions_3_1" hidden="1">"8pGDSVzxNiyMt8Ze2Xec8cQlP1iDLtEStDsORABZE2ft513MDvFcOyjEGwvKHn/laLXqtwnfFbWJG3rOXzMYMykCDMc+euGprNH3nCy2kJSHKs2wDWbDQdbmxrYqsiFq0Ty1+CPTexi44KWP/AAi/NICsGk2m1yzZJsmW+KqTKNkjuqgBGo2azbZaqUysqOZ01YZjrsgXO2cAqcmKXgZsLTKMwEEsrDfoOleFHTpRh3cPZTvOwz5JYj6UOiS"</definedName>
    <definedName name="EPMWorkbookOptions_3_1_1"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1_1_1" hidden="1">"FqOvgOkxMrsWieXnL0MplCpLdOgvLfJjVRGV8nrMswIVestOpPI6Kl4x4hUXutrAiW6dYeny+iuPxRFLC6KshD5f/bij74/F4XdqIhVDfT4H5rZhZ6+BqOguyjr7nZCX1nprg7YMCw687pJYSsV7qj6YKZopIPuKKIO54MW91p4tqLuoX34q2Sgn6vb0h/rj0kAfVwYGyoJgHo6ZvrPzrkyG/lzr0HEjDqXX7xnaev024Fml0jk1oDUXPFrw"</definedName>
    <definedName name="EPMWorkbookOptions_3_1_1_1_1" hidden="1">"jL4ApsfI9Foklp2/DKVQqizRob+0yA9VRVSK6zHPClToLTuSiuuoeMWIV1zoag0n2lWGpYvrrzwUBywtiLIS+uyFLVmlRUEWj8Xtd2oiFX19OgXmpmFnp4Go6DbWOrudkOfWamODtgwL9rzuklhCxXuqPpgJmgkg+4ooj7ngxb3Wni2ou6hffkJZK+/V7ej39ae5gT6uDAyUC8E0HDN9a+ddmRT9udah40YcSq7fMbTx+m3A00olc6pHay54"</definedName>
    <definedName name="EPMWorkbookOptions_3_1_1_1_1_1" hidden="1">"FqOvgOkxMrsWieXnL0MplCpLdOgvLfJjVRGV8nrMswIVestOpPI6Kl4x4hUXutrAiW6dYeny+iuPxRFLC6KshD5f/bij74/F4XdqIhVDfT4H5rZhZ6+BqOguyjr7nZCX1nprg7YMCw687pJYSsV7qj6YKZopIPuKKIO54MW91p4tqLuoX34q2Sgn6vb0h/rj0kAfVwYGyoJgHo6ZvrPzrkyG/lzr0HEjDqXX7xnaev024Fml0jk1oDUXPFrw"</definedName>
    <definedName name="EPMWorkbookOptions_3_1_1_1_1_1_1" hidden="1">"jL4ApsfI9Foklp2/DKVQqizRob+0yA9VRVSK6zHPClToLTuSiuuoeMWIV1zoag0n2lWGpYvrrzwUBywtiLIS+uyFLVmlRUEWj8Xtd2oiFX19OgXmpmFnp4Go6DbWOrudkOfWamODtgwL9rzuklhCxXuqPpgJmgkg+4ooj7ngxb3Wni2ou6hffkJZK+/V7ej39ae5gT6uDAyUC8E0HDN9a+ddmRT9udah40YcSq7fMbTx+m3A00olc6pHay54"</definedName>
    <definedName name="EPMWorkbookOptions_3_1_2" hidden="1">"jQxM/PKXYdF5p22rf9MYjU3yi2VoEi3BQdOACCB9bKztfIo5wJ8HA7l4Y0LR7VuGVrPeT/ihqE1c3zL+nkKfSR5gOLLRnKWiWj8zslhCkh6KNJOvMBsGohbX7yuhAURVmqUWf0Radx0TzLvIdiDC8ypTLBWHUBtmiqVBIVPIDb9lKkUIMzSAucJAKxfKWt4bOdwrwnAbuKuVE+FEIwkvAhZWeSSAQBb9N2h64TlFaEi959fsS5MhHxyv9Lk2"</definedName>
    <definedName name="EPMWorkbookOptions_3_1_3"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1_4" hidden="1">"6MrUjeusi14xP6jdUbz+Ak2PnuFH1ajo1isKHdZfa5tL7zqlBi81Wv5KCzRzmb/rd9K7XrkrtQWuI8mKv2axw8tCUhb8Sc9aR1MfDqG5nNjZmmBddBVynG0j5Ik1XergLMNCdc/cGhXQ8dnQGZgBIwNAng3Esd2F7+4NeLOQ7mK7ZnF1Pninb2t8Ux9PDPzrytDA+wMc+vdMX+n5VCaEPTc6cty1BQX3bylarno/4GGlgjlV54ALxxb6qFFB"</definedName>
    <definedName name="EPMWorkbookOptions_3_2" hidden="1">"AloeI+NrsVRy/rY5jdNVhQ/95SVR1jVJy67HojDgQm/7fHb9lG7a0k0v9LREM/WiyCnZ9VeVpb7ADyRVC32WZE5Wz8XhD3q2OrrGZAKt9cDu3gDbopsk6+5PQp3by7UN3jZt1PKmy1IRHR+p+mBGaEaA7CuSAobhK74FLzYyMJmXX0lWygd9e/pdYzY3yQer0CRFEE7CNTM2dj6UiTGfWwO5eMuh6P49Q2uv3wc8rlQ0p1o8wHBmozeWiur9"</definedName>
    <definedName name="EPMWorkbookOptions_3_2_1" hidden="1">"bmzTuk1j9EI4YTa9auYY2j6m8b145nDzlaWWEM61KSZ3nkq1plQb4UxzLFfO1qQEz1dtK01JbCmqFs5ZFf59EC5lwjt6ljrqZr8P7fnA3toAy6aLLcdbT0IdOZN5DNGxHFTx0+WZiI5drkExIzwjihw4kj0ewzd8B14dZGKSV7CvTp03+tb86+ZwZJFfrEKLHCdgP1wzcxFnp02MfO5M5OGlCUX3rwWaz3p7weNaRTNVEQGGQwe980xU764g"</definedName>
    <definedName name="EPMWorkbookOptions_3_3" hidden="1">"QtNlZHQtlorP3yancprS4wN/eUmUNVVS0+uxKHS5wNsOn14/pbumdNcOPC3QTDXfFFLsryJLHYHvSooa+PzIPSlnQ+QDPRsdLX00guZqYGdngE3RdZJ1diehTKz5ygZvGRZquNNlqZCOQ6oemCGaISB7iqSAYfiB78G7hXRM5uVVkqXyXt+Ofkt/mxjkgxVokCIIR8Ga6Ws7B2UizOdeRw7ecCi8f8fQyuvPAY8qFc6pBg8wfLPQgqXCeg8Z"</definedName>
    <definedName name="EPMWorkbookOptions_3_3_1" hidden="1">"KEFt1uKNe2D5jExfq0llpy/PKqwqD7hIX04S+6oiKeRqLAo9NtJWGA7IVVRq81K7E6lappnDEi9w5Oor96WuwPUkWYl09s2WrHJST5b2Re03cmIZ58Z4DKxFw+5aA/GiS1vrrndCntnzhQzONm3Y8rvbpBIy3qoagJlQMwHkoCLyYx548k61RxsaHupX4FBeKm/krdU/N6YzE708GZjIF4JxdM+MpZw3y6Toz6kBXS+mUHL+mqCF1q8DnrZU"</definedName>
    <definedName name="EPMWorkbookOptions_3_4" hidden="1">"6AWTgzjW6htLaPncTK5FE+nF22cURpUlNoqXFYWxqohKfiMWuBETRTtk8xun2OuLPT6KtEZS7Wqfy3G88lgccuxIlJUoZpn56565lIA/6dnpGBjTKbQ2A7sHA+yKbhdZ99AJeWGvNjZY27RR13eXJmI6PlMNwIzRjAE5UMSlzINv3i14tZHhYb+CSrJWPuo70B8Y84WJP54MTVwO4TSaM2Nr51OZBP7cGsj1dgKK7z8wtIn6Y8CTSsVzqssC"</definedName>
    <definedName name="EPMWorkbookOptions_3_4_1" hidden="1">"FqOvgOkxMrsWieXnL0MplCpLdOgvLfJjVRGV8nrMswIVestOpPI6Kl4x4hUXutrAiW6dYeny+iuPxRFLC6KshD57YYs6Foc/qIlUDPX5HJjbhp29BqKiuyjr7HdCXlrrrQ3aMiw48LpLYikVH6n6YKZopoDsK6IM5oJX91p7saDuon75qWSjnKjb0x/qT0sDfVwZGCgLgnk4ZvrOzocyGfpzrUPHjTiUXr9naOv1+4BnlUrn1IDWXPBkwTcS"</definedName>
    <definedName name="EPMWorkbookOptions_3_5" hidden="1">"wUEcS/WNJbT82EwuRRPp+dtnFEaVJTbylxWFsaqISn49FrgRE3k7ZPPrp9jriz0+8rRGUu1qn8uxv/JYHHLsSJSVyGeZ+eueuRSHP6HsEAbGdAqtzcTuwQS7rNsi6x4aIS/s1UYHa5s26vrm0kQM4TPRAMwYyRiQA0Hcyjz45t2CVxsZHrYr6CRr4SPagfzAmC9M/PFkaOJ2CKfRmhlbPZ/yJLDn1kCut+NQPP1A0cbrjwFPyhUfU10WeHBu"</definedName>
    <definedName name="EPMWorkbookOptions_3_5_1" hidden="1">"S01Rr/IWfEb8wPyl2soCaDY9w5cisej626YESuSHtNtfmmMHosAJ6e0xy/Qpt7fMaJjejnKtNtfqul0t4USj+H3UT29/+QHXY+g+xwtun3nq/mYo0lyf55LS7Q9yPBkdZTIB2qZic68Cr+jW1pr7jeDn+nKjg9ZVHTbt5pJYQMZHRR0wA0oGgOwURE7NAq/WtfSiQ8VC7XIcyqqwL2+vfEeZzVX0a/FARY4RTNx7pmz1fCgToj3XCjQtT4eC"</definedName>
    <definedName name="EPMWorkbookOptions_4" hidden="1">"eE61eYDhzEZvLBXX+5GR1S0kq5w6zVRbzJaBuJvr60poAlGbZqnVl1jrrmOCNxnZDkT4rc3UG/UpHE9L9cakVqpVphelVh3CEg1gpTYZN2vNcdUbOaoVY7gP3PWdW8VsHEQ/yQyBSJqlPTB5UJJ4/7Ym0/0oQ6aJhrfE01RBSVT5swwISyWh0VYk/G9h6y3ZNRfph4ctTddaNJ08apn8Re3uArUnytJQ1Xo3w0SVPbCbSaamBcmvrNk/DR4h"</definedName>
    <definedName name="EPMWorkbookOptions_4_1" hidden="1">"GrAFfcNlIqaXNbRASuuF57iXxUg0xVfZ+P627mbLU+8vlqd2YW1j4/83lUal3QiR9XmV0jTXoOndRcp8QKRMtVYdQXNUqtZsrsRVRs1SowphiQawwtlmnaub7BGItC3ogqENxESkbc3QVT3vIt0XG6Kq9M98rPmQlb460A35eqCdKUlRcpX/yr7XpEmU0iMtuXeTd26O6KoHMXDcT1/zWLZa5Thu92te5QSveZIuyN1Erp32jSH9MZT1uy9d"</definedName>
    <definedName name="EPMWorkbookOptions_4_1_1"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1_1_1" hidden="1">"lcTSat8zshlCtLBp40SzR0QMpA2uryvCOYADnMQ2/6Rad2xDex1DywbQfR0Q7U57AaaLWrszb9VajUW/1msDUMM10GjNp91Wd9r0Wo5rpRgeac525DZzNg2iP0SGQCTP1B6Y/FCQeHtYs+m+FyHzRMNb4qkKK2fK/KcACC8wlKxy15Ks0qIgi8eOC4llmV6RCPG/hTPv14vqwNnHwxmOt3o4nj2aEeWLZvsLd0bOumwPTBaSpHmhwfFjUVL8"</definedName>
    <definedName name="EPMWorkbookOptions_4_1_1_1_1" hidden="1">"suAriSXVvmdkPYRoedPEiXqHiBhIGlxfV4RTAHs4ia3/SbTu2Ib2OoSWDaD72iOareYMjGeVZmvaqDRqs26l0wSggmug1piO2432uO61HNdKMDzQnM3IredsEkR/iA+BSJYJPjD5qSDx9rCm030vTmaJhhcxVYWVU+X/UwCEFxhKVrlr6QN5JM+4kFia6RWJEP9bOPN+w6gOnHw+nOF4o4Pj6aMZUbxotrt8Z+S0i/fAZC5JmhUaHD8UJcWf"</definedName>
    <definedName name="EPMWorkbookOptions_4_1_1_1_1_1" hidden="1">"lcTSat8zshlCtLBp40SzR0QMpA2uryvCOYADnMQ2/6Rad2xDex1DywbQfR0Q7U57AaaLWrszb9VajUW/1msDUMM10GjNp91Wd9r0Wo5rpRgeac525DZzNg2iP0SGQCTP1B6Y/FCQeHtYs+m+FyHzRMNb4qkKK2fK/KcACC8wlKxy15Ks0qIgi8eOC4llmV6RCPG/hTPv14vqwNnHwxmOt3o4nj2aEeWLZvsLd0bOumwPTBaSpHmhwfFjUVL8"</definedName>
    <definedName name="EPMWorkbookOptions_4_1_1_1_1_1_1" hidden="1">"suAriSXVvmdkPYRoedPEiXqHiBhIGlxfV4RTAHs4ia3/SbTu2Ib2OoSWDaD72iOareYMjGeVZmvaqDRqs26l0wSggmug1piO2432uO61HNdKMDzQnM3IredsEkR/iA+BSJYJPjD5qSDx9rCm030vTmaJhhcxVYWVU+X/UwCEFxhKVrlr6QN5JM+4kFia6RWJEP9bOPN+w6gOnHw+nOF4o4Pj6aMZUbxotrt8Z+S0i/fAZC5JmhUaHD8UJcWf"</definedName>
    <definedName name="EPMWorkbookOptions_4_1_2" hidden="1">"yQE70D0mAzHN19AUyZZ3lmHepz3RpLei8fNlPawvS/1usqdhw0uPqiLIStwJYalDZLQRCf9b2Hp7neoi/fiwpelChaYPj1omeVFb5xROlXt8oNOW2JV6itp66MlxV+qpKOElsasqUuwj96R8BDrpkFKr07hxs+CmLt+UsmZD5DoJuAS4oB0PYmCYR+93+XyxWCgUDt/vcgnc7wSFa7VX4eqX1E497ho9KR3XnMFCfDTrDVX42W8pz0ng5HLy"</definedName>
    <definedName name="EPMWorkbookOptions_4_1_3"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1_4" hidden="1">"vZ8pmd9CvOWXaaZYZdYUBN3c2VgJDSGq0zVq/k+gdsc2wEcXWTZE7kedKVfKIzgY5cqVYSlXKowuc9UyhDkawEJpOLgoXQyK3sybowIUt4GzvHNznw2C6BeRYSES5T63UHlQkNh/W8ON/SxCzvvDoLZ24/8YS723a6qDtMNZStOlKk2HJymTPpLyrMKqco/zScrLqiIpSSdpVGhwkthVW2JX6ilqq4OvWp1bgs0aNoQrSzwWNGmQEL/HzENC"</definedName>
    <definedName name="EPMWorkbookOptions_4_2" hidden="1">"yMhqCcm+pkoz5QazZSBqcX1dCU0gatEstfon0rrrmOBNRrYDEX5rMdVadQpH00K1NqkUKqVps9CoQligASxVJqN6pT4qeyPvakUY7gN3vXKrmI2C6BeZIRBJsrIHJo9KEu8vazzdjzJkkmh4OzxdE9RYhT/NgLBUHBptRcL/FrbeJl130fj4sKXpSoOm40ctk72o3d+f9kRZUjS9d6vEquyB3VQyNSlIPrNl/zJ4hDwZkKveoHPBZoWN0O+J"</definedName>
    <definedName name="EPMWorkbookOptions_4_2_1" hidden="1">"0yUkh/4iy+XL3FKAqMUNfBXUh6jC8sz0n8jonmuB9zZyXIjwe4UrlooD2BtkiqV+IVPIDa4z5SKEGRbAXKHfuypc9fL+yKteEYGbwJuv3PQzG1Win+wMM5NDHudmIffaJLYvazzfXTvktD9O1ZYW/o9R6p+26R4y9qeUZQtllo0PKZc8SGuCJuhqRwwhram6pmgU0sg094EUYmBaeyOazxeLhUIhPqK5BCIqaUKjOQc0eEchPSSkMrTB3oiW"</definedName>
    <definedName name="EPMWorkbookOptions_4_3" hidden="1">"WS4h2deUaaZYYzYMhC2upyuhEUQNmqWW/4Rad2wDLGRk2RDhRYMpV8pjOBjnypVRKVcqjOu5WhnCHA1goTQaVEvVQdEdeVsrxHAHOKuVW8ZsGES/yQy+SJyV3Td5VJL4fFmj6R7KkHGi4e7wNFWIli+TDAhLRaHRRiT8b2HrbtI1Bw2PD1uaLtVoOnrUMumL2t39aVuUpZ6qte97yrkzNS5IvrJlvxg8Ap50yVW7+3DFZomN0GmLmvBXv60+"</definedName>
    <definedName name="EPMWorkbookOptions_4_3_1" hidden="1">"MqdanOaBqQ2fm1RS7ltCXm4heryp0UylwcQEJN3coK4ExwC26Cb18iFRuuuY2nMf2g6A3nOLqdVrEzCaFGv1cbVYLU+Oio0aAEVaA+XqeHRYPRxV/JZXayUI7mru4s69jNkkiN6xD2GRLB18KPJTRuL125qu7lt2Mks0fIupKoKcyv9/BUDEHs/Kaud08AE/gjMuTSrN8IpZiL9mzvzvMKoL9c+bM5quNmg6vTVjyLNm64/vvJz24T0UiSVJ"</definedName>
    <definedName name="EPMWorkbookOptions_4_4" hidden="1">"D85t9E4Tcb2fGVlPIT7DaZJUvUPtGIib3EBXRFOIuiRNrP/EWncdE7yPke1A5L13qWarOYParNJsTRuVRm12Vek0IayQANYaU63daGt1f+R9rRjDQ+BuZm6ds3EQ/WBlCEXSrOyhyZMWiY+nNZnuZytkmmj4Z3iqwsmJCn+WAaGJJDTayYT/LG3903XVRfrpaUuSjQ5JJs9aKn9Z+yvnp6HRTNI0VTx4YSxKisqP8BE/uiuwWWMTwXIryQUk"</definedName>
    <definedName name="EPMWorkbookOptions_4_4_1" hidden="1">"S6v9yMhmCNHCpo0TzR4RMZA2uL6uCOcADnAS2/yTat2xDe1tDC0bQPdtQLQ77QWYLmrtzrxVazUW/VqvDUAN10CjNZ92W91p02s5rpVieKQ525HbzNk0iH4TGQKRPFN7YPJTQeL9Yc2m+1GEzBMNL1aqCitnyvynAAgvMJSscteSrNKiIIvHjguJZZlekQjxv4Uz79eL6sDZ58MZjrd6OJ49mhHli2b7C3dGzrpsD0wWkqR5ocHxY1FS/Nl7"</definedName>
    <definedName name="EPMWorkbookOptions_4_5" hidden="1">"o3eaiKN+pmS9hPgMp0lS9Q61oyBucQNZEU0h6pI0sf4Tq911TPA+RrYDkffepZqt5gxqs0qzNW1UGrXZVaXThLBCAlhrTLV2o63V/Zn3pWIUD4G7Wbl1zsZB9IPKELKk2dlDlScViY+XNZnsZxUyTTT8MzxV4eREjT/LgNBEkjDayYT/LG3903XVRfrpaUuSjQ5JJs9aKn9Z+yvnp6HSTIZpqnjwwliUFJUf4SN+dFdgs8YmguVWkgtI1pD0"</definedName>
    <definedName name="EPMWorkbookOptions_4_5_1" hidden="1">"8/cUbXr9PuBhpYI51aQlC8x0+EZiQbkfKVndQjTXqeJEuUF4FATdXKcsBycANnESW/0TqN00VOltAHUDQOutSVRr1SkYTwvV2qRSqJSmF4VGFYACLoFSZTKuV+rjsl3zbqkAxT3J3Ny51ZgNgug39mEtEqWDX6s8yEi8f1vDlf3ITkaJBttvU7zYvR7y4c3mOeBiT4BFgeFDzYviDAiJhRleHgvx18yZ/UAjmlA+3JzheKWB4+GtGZE+a7Y/"</definedName>
    <definedName name="EPMWorkbookOptions_5" hidden="1">"Twbkqje4PWMTPPH0e6Im/DnqqQ+aKKhdqXNGJppYBiov5SGaMlQHIQaGeXAVrFbr9VqtlrwKVnJYBQWV6/VDqq6utMHnjd0IHN3ObZjSchC3qVIkB3hkJ4+J0AIHZ7FGk6FbrWbyLFbNXxbb3nrt86dOzDRQSLgBnWUYshOf0nhij43fedpuNKrVX3jcruUvRA//0SAwmUmOpoZGo9wRPm3iiuHGGY0NGnSZrLZOf0M5O/lcBghbEB3xV496"</definedName>
    <definedName name="EPMWorkbookOptions_5_1" hidden="1">"6VOcLFpGr513Oo4nbxXogU9nba3O0I1GffesZU8vaxWpJyT67Ip5F+Y+WJCGg7zTcDz5qZq2bzr/5V6yVmPZD9xMcqeXoupVW72SE3lWaIYt/xR6edfoHtloS1+2cG2xUTmzscEGXSZfPvN/D3k89bwPEPYgOuAj7OrpFfS+MNB70iDR6bJpiFL3VlLyrtU9kSKLhtA9J252mJ9JXH/yYh4wbWsnmLZq5+5qlbRf+bFGmomocQIPNfYki3PV"</definedName>
    <definedName name="EPMWorkbookOptions_5_1_1"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1_1_1" hidden="1">"2XuG5O9/2Z0MHiFPBHTFCTdnbOLTR1BosQycKVDuA66mGx/OfM1mu91qtbJnvkYJMx+rUNxom/f8qzKQNB88hsyNyv4z4ZS7MyZ7HBGYY4ejOHGMB6b24SjW6RJ4r9fNHsWa5Yti0W3oUaZd2cBUIYmZBwoZN+PLDgN9f3vsMBQnTInTuTXV/8tGQ6fTbP7FTkOrfJHq4/eRApOF5GiOaHylhDMaARqdMzciaLTP3IjPlMnRo1Gc3DbWoGsC"</definedName>
    <definedName name="EPMWorkbookOptions_5_1_1_1_1" hidden="1">"vWdIPv777mTwCHkioCtOuDljE58+gkKLReBMjnIfcDXd+HTmq9ebzUajkT7z1QqY+ViF4gabvOdfFYGk2eDRZ25U9p8Rp9ydMdnhiMAcOxz5iWM8MLVPR7FWm8A7nXb6KFYvXhSLbkYPUu3NBqZyScwsUEi5JV90GOj722OHIT9hShxPrbH+NxsNrVa9/oGdhkbxItXn7yYFJnPJ0QzR+E4JZzQCNFpnbkTQaJ65EZ8po6NHIz+5bahB1wTw"</definedName>
    <definedName name="EPMWorkbookOptions_5_1_1_1_1_1" hidden="1">"2XuG5O9/2Z0MHiFPBHTFCTdnbOLTR1BosQycKVDuA66mGx/OfM1mu91qtbJnvkYJMx+rUNxom/f8qzKQNB88hsyNyv4z4ZS7MyZ7HBGYY4ejOHGMB6b24SjW6RJ4r9fNHsWa5Yti0W3oUaZd2cBUIYmZBwoZN+PLDgN9f3vsMBQnTInTuTXV/8tGQ6fTbP7FTkOrfJHq4/eRApOF5GiOaHylhDMaARqdMzciaLTP3IjPlMnRo1Gc3DbWoGsC"</definedName>
    <definedName name="EPMWorkbookOptions_5_1_1_1_1_1_1" hidden="1">"vWdIPv777mTwCHkioCtOuDljE58+gkKLReBMjnIfcDXd+HTmq9ebzUajkT7z1QqY+ViF4gabvOdfFYGk2eDRZ25U9p8Rp9ydMdnhiMAcOxz5iWM8MLVPR7FWm8A7nXb6KFYvXhSLbkYPUu3NBqZyScwsUEi5JV90GOj722OHIT9hShxPrbH+NxsNrVa9/oGdhkbxItXn7yYFJnPJ0QzR+E4JZzQCNFpnbkTQaJ65EZ8po6NHIz+5bahB1wTw"</definedName>
    <definedName name="EPMWorkbookOptions_5_1_2" hidden="1">"mAgtcHQWK5UZulIpH57F8snLYqLQ4QKRtvmbMCPdPEKYkjawNeO/3FCWSvn8v7ijLCRPm1KtLtVagTpzNFPJ/uA6cdfoydgoZ+tC7CP2ZGzQWbKxxv8W4VR85OgkxMrl5PMuQNiC6IwP9ovJS+hdrqd0hN7qCSGvcu2rjdgtMpZFlRfaj4IYd1IuKHDt8Vw7Y9iWEhi2UvO5ttKpV7ji5xxhMq46gYWZuD3X2OfmEVlLdmzihGW7+Iypq5y8"</definedName>
    <definedName name="EPMWorkbookOptions_5_1_3"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1_4" hidden="1">"PHSBbhwc4IvFcrlUKoUP8IUUBnhBYVvtZXifXZ21227g0eRvVeGvfkt5SAMm8XFcEZrgYLetXDB0tXoR3m2L6XPb9UMjod9LOjOjgCHc2VmcUYiPf0qDoTXQ/8+TU6VSLP7Go1MpfS56+HnnQmUsORoZGtU8LyTeYyPkhsiebRQPQINwY91T7tjEx4347G1dgFwToiMeXpfTt7l12Z7SEXo+SxeXKie07wWRcDXQzEO4ak0+BkdkaiWFTJWa"</definedName>
    <definedName name="EPMWorkbookOptions_5_2" hidden="1">"uvDnsKc96KKgdaX2BZkVMm01CzGUouoHMTDMo2tfuVytViqV+LWvlMHaJ2hcr78mqH+lD75uxEbBkYGYTQaPbrsTJvYMYJKePCZCCxydxWp1hm406vGzWDl7Wezz91sDU6kkZhIoCMNYt2HTDEN64lMaTeyR8Tu/sWu1cvkTP7Ir2QvR4x8VBCZTydHE0KgV28KXTVwR3PiDG1zQ2KAxvKCxQSMDkZKe2iYDhC2ITvjcp5q94iZzijYQlPUN"</definedName>
    <definedName name="EPMWorkbookOptions_5_2_1" hidden="1">"rji2XL6Kj2g+eYj++iXeLBQFc9d0Kkqv7/TM3znAl0r5/C8c4QvJY3P/y/JZyLNk9GDVuM7+JbQuvRrn84ltA4RtiI545VhM3ke2LXS0ltQJKZ291UWp+SDJlNXINPdh1Rm9945IaimBpCr1x+qcU3pWfkg8VdchSdiOh4/I6FXyGN28Ty+3aoJ66aAerhz+I0hajtVy6KLSUpVLL8r5bGZdA2JdFNQjbmXl5G1lXVHS/CqGqIbv9VaNohqZ"</definedName>
    <definedName name="EPMWorkbookOptions_5_3" hidden="1">"a6KgtqTmFZklMk0lDTGUoOoHMdCNo2tfsVgul0ql6LWvkMLaJ6hcu7MiqHeldS83YsPgSEHMxoNHq/kQJPYUYJKcPCZCExydxSpVhq7VqtGzWDF9Wezr91t9U4kkZhwoCP3eucOQnPiUBiNroP/Jb+xKpVj8wo/sUvpC9PhHBb7JRHI0RjRE7uwjNjY0KldubHHjJ9e9orFGo3/2aCSntskAYROiEz73KaevuMlcT+0KvdUNZF7jOhf72GcH"</definedName>
    <definedName name="EPMWorkbookOptions_5_3_1" hidden="1">"s0KjI/algRKM3hySj3+/+zJ4RDzpoatO7yzHZnX49BROIoEzGPk+4GmG+WnPV6nUatVqNb3nKxPo+QSF7XQXfi+4IoGk2eBxzp+pwj/DjnKVY7LGkR6/73DgY8dEYGmftmL1Q4ZuNA7TW7EKeVYsPhndTTU3G4rCkphZoJBySp50GLjri32HAR8zJY3G9sj4k4mGer1S+cBMQ5U8S/X51aRQJJYczRCNn2wvRyNEo55zI4ZGLefG6kgZ7j0a"</definedName>
    <definedName name="EPMWorkbookOptions_5_4" hidden="1">"a0j6cpE8sQTJTfJkqP5BDxjmydWvXm82G41G8upXy2H14xSGH26SNzj6XydwHB6jfgGHD8egf6dyv0945SEPFMnOOiZAC5y8irXaFNnptJOvYvX8rWI/f8c1NJVJYqaBAjeRLh2G7OSnqE1tzfiVq+xWq17/icvsRv5S9PSHBaHJTHI0RTRkblygsUHjt8moQGOLBlOgEaFB5gGN7NS2MUCeBdEZn/w081fcxoykjDgpYml4qLLc8J4TLp2r"</definedName>
    <definedName name="EPMWorkbookOptions_5_4_1" hidden="1">"huTPf9mdDB4hTwR0xQk3Z2zi00dQaLEMnClQ7gOuphufznzNZrvdarWyZ75GCTMfq1DcaJv3/KsykDQfPIbMjcr+NeGUuzMmexwRmGOHozhxjAem9uko1ukSeK/XzR7FmuWLYtFt6FGmXdnAVCGJmQcKGTfjyw4DfX977DAUJ0yJ07k11f/LRkOn02z+wU5Dq3yR6vP3kQKTheRojmh8p4QzGgEanTM3Imi0z9yIz5TJ0aNRnNw21qBrAnjA"</definedName>
    <definedName name="EPMWorkbookOptions_5_5" hidden="1">"5SJ5YgMkN8mTof4HPWCYJ3e/er3ZbDQaybtfLYfdj1MYfrhJ3uDof53AcXiM+gUcPhyD/p3K/T7hlYc8hEh26pgALXByFWu1KbLTaSevYvX8VbGfv+MaqspkYKaBAjeRLh2G7OSnqE1tzfiVq+xWq17/icvsRv5S9PSHBaHKTMZoimjI3LhAY4PGb5NRgcYWDaZAI0KDzAMa2eltY4A8C6IzPvlp5q+5jRlJGXFSFKXhocpyw3tOuPRYTQkU"</definedName>
    <definedName name="EPMWorkbookOptions_5_5_1" hidden="1">"fe+yA24oOAM46UyNCpLPPNGcDR4uT/roqtu/ybBZYdPmM6b4jEkr+dOjGHk9YEmKerDPK5er1UqlEt7nlVLo8xiB6vY2Q9a5EvvtpHM0UjjO2Yrt4NFp34jMP6OucJcGTOJjx1igSQdbsVqdwBuNengrVk6fFfMuQ/fopBMzChRCLsanHQb6/jbpMMTHTHHjiT5W/mSJoVYrlz+xxlBJn6U6/D3SWmUsORoZGtXidypDw0WjXmwzZ+vNAkZK"</definedName>
    <definedName name="EPMWorkbookOptions_6" hidden="1">"/hK6zA3VgTBc73LwGtc/eY6mBEZwqfFC/04QTx2UDAWuPX8bHzFsGzkMW6n7cL3m6aeO2SgSOdjRSAcJ7yIHW4DZyVqKY5NJWLaLj5i6mvlLXb/xHlZgM5NETQeOyhmOXTjuuPvTf+skvWA5wxGBQ+H+ueNOHY7sFLmRDrHGc8oRS1wrfyVuxAuqh2JI0vD6vB57b5qHUtV7z+uIXL3IKVf91+W2yXr6RE0ND/ni4oKmmVPHIzuBKwqcMhoK"</definedName>
    <definedName name="EPMWorkbookOptions_6_1" hidden="1">"eivMT1QtLfBJEJ4f4gOWrvrplS6tr3YlsadqeiLU6BzNl/1v0zYdSq+tSWc6IjoqURmTFel33uk4njI2tCA2REE7YBFrnF4RG4qSHrGY5GzSPoHvHkcm1egkwgG12jxRrcYHOjbFmn+h7o2PfrPZpGkm73wcT+IqkqANB9Ih85b5yPHSnCRuQiORaKRSaSCrbTn3D9T3KNMdQKloskE8lXW8PtWbwIm37fcONju331XgB3CEYDhRPTWA3vIk"</definedName>
    <definedName name="EPMWorkbookOptions_6_1_1"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1_1_1" hidden="1">"eMCbgu3yJbcxJSkCK4UsDS5Vmh3dsvyxczUnUDhapUYne6M0CQbLM/wZjjgc5bhHmh8oMnXPcMcOR4FynbV8nR4w03VKmOnE4d3VNs+d8uZwHAnvogRbwznRogSJvjhRS7Yt1AnTctwDhq5u+UJX8mSvd1rtZE92pBx0vvtO35/2EuwNjpxBiYNCMV/VMzApwKAF+41UDlCKkwAnM+CqNCUfMP31ypf+JjSreCiGVA2vS7BqLRhVvfOiB+Rq"</definedName>
    <definedName name="EPMWorkbookOptions_6_1_1_1_1" hidden="1">"gDcFm8VLbkNKUgRWClkaXKo0O7hl+WPnakagcLRKDU72Ruk+GCzP8Gc44nAU4x5pdqDI1D3DHTscOcp11vx1fMBM1ypgphP7d1ebPHfKm8NxJLyLAmwNZ0SLAiT6/EQt2bZQJ0zLcQ8YutrFC11vPN977ETNDo6ru5/0/Wkvwf76GfDTAIVivqtnYBKAQQv2G6kYoOQnAY4mwFVpSj5g+usUL/2NaFbxUAypGl4XYNWaM6p6z4sekKvdgnLV"</definedName>
    <definedName name="EPMWorkbookOptions_6_1_1_1_1_1" hidden="1">"eMCbgu3yJbcxJSkCK4UsDS5Vmh3dsvyxczUnUDhapUYne6M0CQbLM/wZjjgc5bhHmh8oMnXPcMcOR4FynbV8nR4w03VKmOnE4d3VNs+d8uZwHAnvogRbwznRogSJvjhRS7Yt1AnTctwDhq5u+UJX8mSvd1rtZE92pBx0vvtO35/2EuwNjpxBiYNCMV/VMzApwKAF+41UDlCKkwAnM+CqNCUfMP31ypf+JjSreCiGVA2vS7BqLRhVvfOiB+Rq"</definedName>
    <definedName name="EPMWorkbookOptions_6_1_1_1_1_1_1" hidden="1">"gDcFm8VLbkNKUgRWClkaXKo0O7hl+WPnakagcLRKDU72Ruk+GCzP8Gc44nAU4x5pdqDI1D3DHTscOcp11vx1fMBM1ypgphP7d1ebPHfKm8NxJLyLAmwNZ0SLAiT6/EQt2bZQJ0zLcQ8YutrFC11vPN977ETNDo6ru5/0/Wkvwf76GfDTAIVivqtnYBKAQQv2G6kYoOQnAY4mwFVpSj5g+usUL/2NaFbxUAypGl4XYNWaM6p6z4sekKvdgnLV"</definedName>
    <definedName name="EPMWorkbookOptions_6_1_2" hidden="1">"1CV3pbbAdyRZ8YSaIx8y91ejF3ehnoYO5kZHBB2P3I2O1bsm3FP83zM5Xe5IBB2Xs8n1dYhVnpPPuMVVkrfF9XlB8VgMYjYoX/E1+jYlHhu3y9N9bh4bud6bXWcM3W8JDV3/BbnN2L3yuN3ko0vnafJz42PJh0LIYG58rPioyXQS9HE5iV0UOLnfE86Z15kEnmAIaCQS9bKY0GtJ9Vbs/1d7QpkeAAp5Ew1iqagTXKHaAE6s7R5t26zcPQ7H"</definedName>
    <definedName name="EPMWorkbookOptions_6_1_3"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1_4" hidden="1">"D40lT9PwGB8REmybnEQGm3mAo8q2hY0wLcc9ordepM9bA5MmWDnpRI0ODpn95xbvs1JHlggoy4/O+TsVA9MkwAQDQxizDYwg8mI7HaDEZxPsa9BVOVY+4hZYTd8W2OcExUPRp6p/rXZ4QtVAMw+lauumd0yuXqaUqx6MG2RNPlEjw6Mh095P0vGIj+OKAiv3e8Ix/ZZJYfKpDyOmqHcYIPRaEt9K/JF7hDQNIbRhTbBQjQqqptlo9cWxtqBK"</definedName>
    <definedName name="EPMWorkbookOptions_6_2" hidden="1">"ZF7n+l/2sc8eGMGlzgv9O0E8d1BSFLj2/G10wrCtZTBspe7DzZqnXzpmd5HIwN2dZJDwLjJwOzQ9WUt1bDIJy3bxCVNXPXup6zfeRAtsppKoycBRusCxzw5BbHeFCxwhO+64+/N/DSk5dqjcPx2yQ5cGqnTuoKSn1A3HEOs8p56w0DWyV+iGvKB5KIZUDa8vu7L3pnksVb333U7I1WZGueq/NrhN1vMnamJ4yM1mk6aZc8cjPYErCpw6VIRT"</definedName>
    <definedName name="EPMWorkbookOptions_6_2_1" hidden="1">"5r6oNu46x2T1OqGs+mVcgZWCuiXNfW7bSoLa7UjH5JRL4HPasIwEUf8iRuo0lFrj4m+QHRDTGEYr2UQb8UyU8GylNTQn0aLEeX9Cstf6RiV760xQyd4HluzFvBt+mfP9jWvfc5gwlexRyd6Wc8HzluxFnsNQ+d1FX32ctfzuFMCtS+kaclvpaHqVQrclzWTJ6U6C3Io0rl6716W/uw3tkT6IO+h9lnOVx50COSp1+3hSt1NwtnFpymbJpkaP"</definedName>
    <definedName name="EPMWorkbookOptions_6_3" hidden="1">"DP9S44XOoyCeOygJClxrshicMGwrKQxbqfV8t+LpRcfsNhIpuLsTDxLuRQpuhyYnaym2RSZhWg4+Yeqqpi91/cGbaL7NRBI1HjgKVzh24ZBkTr7Ytxn2g+UKxxYcgthsCecOR3KKXH8IscZzyglLXC19Ja7PC6qLYkDS4Pq6H/tsmsdS1X3T7YRcraeUq94Lg5tkPX+ixoaHXK/XaZo5dzySE7iiwCn9nnDKuGVS+MZ+ACOhqMtSodeWmu2z"</definedName>
    <definedName name="EPMWorkbookOptions_6_3_1" hidden="1">"+Pi2vgY9C8AtLgrWyHNufXag9IRBxNLwUuWE7oUg7jtXMwKlw6ls98sulG6CIYi8mMOxCgcZa6TZgSKz13xn3+HAyNfZs+fRFj1dnUBPJ51ftRd+7itPDq8i4V8QMDWcES0IcPT4WC3ZsVEnLNv1tmi6DskzXa/E9+47UbODo311yV1/7UewP44B/xqgsPxPNQcmARj0wH42IAMUfBzgUAeeyrHyFt1fgzz3N+QExUcxomp0TcBTK2ZU9eNF"</definedName>
    <definedName name="EPMWorkbookOptions_6_4" hidden="1">"KYHCsyozvPinYRlKXHvxrp0xbVs5TFtx8NDbJG0e7mmkhEQOEjUdJPyDHNz+y86qJTs2dsKyXe+MS1c7f0tX7Lto0uTSiZoeHD2GH/QKOHbY0ecLOHw4agUch+zg7wa3Fw9HdorcRIeeyjLyGUtcJ38lbsJyio9iRNLouDgf+8jNU6nqv55yRq5e5ZSrwWtg0ZXD1dUVSVKXTtTU8AgaisT9wM1T3hngGHkicefMWyqH7+xHMGKK+lnLSbzY"</definedName>
    <definedName name="EPMWorkbookOptions_6_4_1" hidden="1">"m4Lt8iW3MSUpAiuFLA0uVZod3bL8sXM1J1A4WqVGJ3ujNAkGyzP8GY44HOW4R5ofKDJ1z3DHDkeBcp21fJseMNN1SpjpxOHd1TbPnfLmcBwJ76IEW8M50aIEib44UUu2LdQJ03LcA4aubvlCV/qTvSf7ZEcSjqu7n/T9aS/B3uHIGZQ4KBTzXT0DkwIMWrDfSOUApTgJcDIDrkpT8gHTX6986W9Cs4qHYkjV8LoEq9aCUdV7XvSAXO2XlKv+"</definedName>
    <definedName name="EPMWorkbookOptions_6_5" hidden="1">"nlWZ4cU/DctQ4tqLd+2MadvKYdqKg4feJmnzcE8jJSRykKjpIOEf5OD2X3aqluzY2AjLdr0zlq52/kpX7Ltoff7SAzU9OFhG4AYFHDvRIU0KOCI4egw/6BVw+HDU8lI7stPkJjr0VJaRz9jiOvlrcROWU3wUo5yNjovzsY/MPDVU/ddTzhirVzmN1eA1sOjK4erqiiSpSw/U1PAIBorE/cDMU94Z4Bh5InHnzFsqh+/sRzDiEPWzlpN4sc9f"</definedName>
    <definedName name="EPMWorkbookOptions_6_5_1" hidden="1">"hoYXDZZKvIuPj28bSNDSADzi68Bq+pzbgBoKfWa4WfKiRaqX+OWuiMBYX4o007tl2AwUlyEM22YzjuzCcd6vi/2g8NR9u5t0OGLk6/T52/iInq6WQk/Hde5aG9N+1m5uF4kUrAtHg4R9kYIXKfGxWryho0Zoumkd0XTV02e6/jiyd605lnSNDhQ7SO1sw378cGTz0gBQnADPDA4PHDyTdDji4/BGMrBEmuKP6O4a6XN3I5oRbBRdkrrX2dzs"</definedName>
    <definedName name="EPMWorkbookOptions_7" hidden="1">"x4xbJofvq4cwEop6LBWGPanTO/mfW1KkaQKhyGzihVgq7sxhpDUUJ9b2z2NuN+6f4WSHcIqgO5csyYFWeE4l2ujL8SYEyDMqWQp4gaHkbrMvGx5WJdzEPoyh9H5HVH45Ce4a23PvATLA2IQiRLONhb32r182ZoPDse3/AF10lrRXOwAA"</definedName>
    <definedName name="EPMWorkbookOptions_7_1" hidden="1">"eLovhokuBCjyqXoaeILJ+fPX3TE2eSeDSBPHLCbo7YE0fm4vN42Xw18AOcB0oQLReO1hq//7t7Xb5TsgrX8AFpoGRD4yAAA="</definedName>
    <definedName name="EPMWorkbookOptions_7_1_1"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1_1_1" hidden="1">"v6Rc9Y/dRsl6/ETNDY9xv9/HceLY8SjOxOVZSp5I7CHnLVHCp6NCGBFFPZayEicy3NHfyc2RphmEYr1JFyKxtCfcY6WhOLKWfOA/Wph8SQApgQUEzlI0RRuY4VOR8UJfjjaABj2joilrz+EznPulvmj4MgRETddHMTSbrIjLr+fBoJGc802DujY1AA/g485Covzzp53Z4OULg38BCU3URrdBAAA="</definedName>
    <definedName name="EPMWorkbookOptions_7_1_1_1_1" hidden="1">"f+w2StbjJ2pmeAy73S6OE8eOR34mLs9S8khiDzlviQKejgphRBT1WMpKnMhwR38nN0OaphCK9SZZiMSSzrnHSkNxZG3/2H+0cP9VAaQEZhA4c9EUbWAGBxnjZb4YbQANejZFU9aewyOcu6W+aPhGBMRM1wcxPGu5XxGXX02DMSM554cGdW1sAB7Ap62FvfKvX7Zmgzcw9P4DgPjuebxBAAA="</definedName>
    <definedName name="EPMWorkbookOptions_7_1_1_1_1_1" hidden="1">"v6Rc9Y/dRsl6/ETNDY9xv9/HceLY8SjOxOVZSp5I7CHnLVHCp6NCGBFFPZayEicy3NHfyc2RphmEYr1JFyKxtCfcY6WhOLKWfOA/Wph8SQApgQUEzlI0RRuY4VOR8UJfjjaABj2joilrz+EznPulvmj4MgRETddHMTSbrIjLr+fBoJGc802DujY1AA/g485Covzzp53Z4OULg38BCU3URrdBAAA="</definedName>
    <definedName name="EPMWorkbookOptions_7_1_1_1_1_1_1" hidden="1">"f+w2StbjJ2pmeAy73S6OE8eOR34mLs9S8khiDzlviQKejgphRBT1WMpKnMhwR38nN0OaphCK9SZZiMSSzrnHSkNxZG3/2H+0cP9VAaQEZhA4c9EUbWAGBxnjZb4YbQANejZFU9aewyOcu6W+aPhGBMRM1wcxPGu5XxGXX02DMSM554cGdW1sAB7Ap62FvfKvX7Zmgzcw9P4DgPjuebxBAAA="</definedName>
    <definedName name="EPMWorkbookOptions_7_1_2" hidden="1">"9uAQQXcsWZIDreDkUrjSx/EmBMgzKlkyeIcBcrvaxwbn/og2sU9jgN5tCONng+WqsS33CSADaCYUIRqtLezUf/2yNrs8Z1j9BRwJ5A2iOAAA"</definedName>
    <definedName name="EPMWorkbookOptions_7_1_3"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1_4" hidden="1">"oz9Rf9T5EU39EalDCnaROJRv/P56z7YOKfTna8lc7+7Dr+fLoY7U4rBgUodE6pD2vBeMdx1S4HsYUlOU6KePWNcUnYJwpMrhrKscTkI5kqF/zhn6p6AcSTM/vzTzU/Bs59GUzuOgRvbSPWamLfnzFJQjiZznnsh5EtalLikzPlSLeyriKfi25wyUJABFS714JwCdgngkmYck85yMdyQR5XwTUU5zTEKSShKQVLLeuPuVt7UeHCHoTCRTsqHp"</definedName>
    <definedName name="EPMWorkbookOptions_7_2" hidden="1">"xi2Twff2QxgJRT2WCkpPavcuDxk+JbQzm2ghloo6ernTGooTa4cnUbcbD0+vsgqcIujOJUtyoBUcsdlt88V4EwLk2ZQsFbyEh4v2W33R8JAuYSb2QQxPAR127MovJ8GasT33HiADjEwoQjTbWDho//5tYzY4FNz6DyuKx1hPPAAA"</definedName>
    <definedName name="EPMWorkbookOptions_7_2_1" hidden="1">"pVvSTJpU6xTIUdnVR5ddnYQ6KqH6sBKqU/BGBS9U8HIS8Kh4hYpXTsbdshClqrL+D4UuMs3kCVFOc5uEikouQFSy3Lj5LVF8Bw4Q9EaKrbjQDp8grjYGdqIFAfKDKrYKXmFoud4c2IZfh0XoxEEZQ+vNjlX7SX+2anzD+wqQCXoWlCEaLiJstH/+tAg7+/qtyv+QNYv0uUsAAA=="</definedName>
    <definedName name="EPMWorkbookOptions_7_3" hidden="1">"f/QUI00jCG3NJlyIpcIOXW61BuLE2v4Z1M3G/XOrbA+OEXQmkinZ0PQP12y3eWK8AQFybUqmAt6DY0W7rZ5ocDyXMBN7IAbnf/Y7tuXnI3/N2LbzBJAOBgYUIXpbW9hr//5tbdY/Dtz4D5m7J/9JPAAA"</definedName>
    <definedName name="EPMWorkbookOptions_7_3_1" hidden="1">"t8jVI0K5GoTdxsm6/0TNDI/+0dERTTP7jgc+A1cUWHk4ELY5bhkCd0dFMCKK+iwVBh2J7+z9Sm6GNE1RaKU3yYWaVNI+95XUqDiSlrTt/28cBtC7jB0GoP924PTuTn/UHJoul9Cnqf67ZNq6Zr53MkB+QkDyEMFhf/HH9c1PCCBW0fyEgPyEgPyEgPyEgO2cEJD48Jbv9t/rr11Yb+LeBeFe2UPZzkn3SjfJ2j25E8oRvPMPH9Jhu9VtF5Qj"</definedName>
    <definedName name="EPMWorkbookOptions_7_4" hidden="1">"5y/+sWSKNE0gtOdNvBBNxG273GuNxLG14/2ou43He1hpCc4QdBeiJTrQCrfX7LcFYqwJAfJtipYMXqONRYetgWi0VRcz0wtAjHYAHXfsy6+m4ZzRvPsdIANoJhQgmm8tHLV//bI1G24N7v4LcF5HHVU8AAA="</definedName>
    <definedName name="EPMWorkbookOptions_7_4_1" hidden="1">"Y7dRsh4/UXPDY9zv93GcOHY8ijNxeZaSJxJ7yHlLlPB0VAgjoqjHUlbiRIY7+ju5OdI0g1CsN+lCJJZ2wj1WGooja8kD/9HC5EsCSAksIHCWoinawAxPRcYLfTnaABr0jIqmrL2EZzj3S33R8GUIiJquj2JoNlkRl1/Pg0EjOeeHBnVtagAewKedhUT51y87s8HLFwb/AjpStz+3QQAA"</definedName>
    <definedName name="EPMWorkbookOptions_7_5" hidden="1">"/GPJFMM0AdOeNfFMNBG37XJvNGLH2o73o+4OHu9hpSU4Q9BdiJboQCvcXrM/FrCxJgTI1ylaMniNNhYdjgas0VZdHJleAGK0A+iYsM+/moZrRvPud4AMoJlQgGi+1XA0/vXLVm24Nbj7L/JsWARVPAAA"</definedName>
    <definedName name="EPMWorkbookOptions_7_5_1" hidden="1">"vWYeSlU7TvaIXL1IKVedcGMvWZNP1MjwGFxcXOA4kXQ84jNwWYbiR0PmmOOWSOE+KBdGRFGbpcywy7W7iX9XGSFNQwjttCZYiMSCdrTvpLriSFvQbv+/cQZA/2c0ZwBkZwEED5E47CT+fH+zswBS29HsLIDsLIDsLIDsLIDjnAUQOHnL9vUn+rEr1tu1T0G4bLfkWe+WPAnlsq1t57y17RSUS9c2tfiQLM4bk07BM98DKl5ERi3zpe80M23b"</definedName>
    <definedName name="EPMWorkbookOptions_8" hidden="1">"JDbnZR5VgPol8vX2WVuWnY/5rbfreq3k6p6S0LaMhlN6/4XYfurGc|aa/jlSsb3/wD|RipYRzQAAA=="</definedName>
    <definedName name="EPMWorkbookOptions_8_1" hidden="1">"PJ2DeGn4Uhq+dDbeeUNvGgLh/KWk8x1m8kJvzrNNkobRxCCMxlu4/6Jrqg/GEFhTXudNoLtPELcLF3KMBmToKOV1QX4BruRu8ULWfaM3Yqe9gNGV3q/Ylp+PVmeNals/ZKjKQw1wAE42GvbKv37ZqF29Qbz+P8TkiZR8XAAA"</definedName>
    <definedName name="EPMWorkbookOptions_8_1_1" hidden="1">"qHQZGbXcl77STNK2DxyCckRvBcCId/iG8h6EdcSF5eJDNdzjLw/BN6Lj5PChHt6RT4cgXh7FlEcxHYx30Qicjkz7PznpYptJXgTOYZZJ8miaDETTRBN3v4WjNQRTCNy5ZEkOsMI3iJuJgRxnAg36SiVL1h5BKLmdHMiGXzeC2OkFMIbSuxmb8ovJ6q61uu4PDRra2AQigLMXDTvpX7+8qF19vUn7f9hVnFwZZQAA"</definedName>
    <definedName name="EPMWorkbookOptions_8_1_1_1" hidden="1">"a9saPiTDeaPSLni28QWVLiGjlvvSV7pJ2vaBXVCO6K0AGPEO31DenbCOuLBcfKiGe/zlLvhGdJwcPtTDO/JpF8TLo5jyKKad8S4egdOWaf8vJ11iN8mLwNnNNEkeTbMH0TTxxM0f3mgOwAQCdyZZkgOscNFvNS0oxplAg75MyZK1x2i5cz01KBr9vgjipheAGK1Lbmaslp+Pw3vW7Li/NGhoIxOIAE6XEjbSv39big1/z6T1P5b8Q44KZQAA"</definedName>
    <definedName name="EPMWorkbookOptions_8_1_2" hidden="1">"f4K42TiT4wwIkKdUMmXwBn3J7eaZrP/dvpid7gxGX3q3Y1N+OlzctVrL+Q6QDgYGFCEarzTstH/9slK7+C7h+n/W37/thlgAAA=="</definedName>
    <definedName name="EPMWorkbookOptions_8_2" hidden="1">"BU5BuVRHu8eId/EN3T0J61IXfBofqsU93vIUfHsnTDAdcXHxoV68I59OQbwsiimLYjoZ77wROC0et38y0gU2M30ROKdZJsmiaRIQTeNN9H/fBjkEUwjMOadxBtDcN4i7iY4crQIJ2ko5jZdegCu5n+zIul8sgthpOTC60v6MXfnlZH3XyK75Q4KKNFYBC+Bsq8GX/vXLVu36i0ya/wNQvbAuA2UAAA=="</definedName>
    <definedName name="EPMWorkbookOptions_8_3" hidden="1">"jKnpBSiGag87ovLL6XrR2L77HSADTEwoQjTfajho//plq3b9eOT2v3CsYOVZWQAA"</definedName>
    <definedName name="EPMWorkbookOptions_8_4" hidden="1">"AA=="</definedName>
    <definedName name="EPMWorkbookOptions_8_5" hidden="1">"2ektYQyk9yu25Rfj9aixXfcrQAYYmVCEaLqxsFf+8cPG7PqXUJv/Alek525EVQAA"</definedName>
    <definedName name="EPMWorkbookOptions_9" hidden="1">"AA=="</definedName>
    <definedName name="EPMWorkbookOptions_9_1" hidden="1">""</definedName>
    <definedName name="EPMWorkbookOptions_9_2" hidden="1">"Zk6zMrijf6Clw1oD6r0/m5tqC+Bsx5xpr77Uwy227LNIZFJ4/JslKVfA4HslR7lXsr2Z9k+zdf0Hd78Gty6AMQT2lDd4CxjeZlfw4MKO0YECXae8ISrPwLPcPryw9b7vF/XMWWDuWe8WBO3no1XX6x37mwI1ZagDDsDJxsPO8Y8fNm5X3y/c+B/CKLaSmngAAA=="</definedName>
    <definedName name="EPMWorkbookOptions_9_3" hidden="1">"Z3gkh3qDB+UFLR2OF4BmTrMyuKN/oqWDpwF135/NTbUlcJZtzLWXrdTDHbYcsohlUnj6myUJV8DgeyUnuVeyu5n2T7N1tw/uf/NtXQBjCKwpr/Mm0N3NLv/BpR0zAwp0nPK6qDwB13L38NLW/Ypf1DN7iblrvV/gt1+M1l2vd6xvCtSU4QxwAE42HvaOf/ywcbv+SuHG/2hwmWyNeAAA"</definedName>
    <definedName name="eqrwwe" localSheetId="0" hidden="1">{#N/A,#N/A,TRUE,"Historicals";#N/A,#N/A,TRUE,"Charts";#N/A,#N/A,TRUE,"Forecasts"}</definedName>
    <definedName name="eqrwwe" localSheetId="1" hidden="1">{#N/A,#N/A,TRUE,"Historicals";#N/A,#N/A,TRUE,"Charts";#N/A,#N/A,TRUE,"Forecasts"}</definedName>
    <definedName name="eqrwwe" hidden="1">{#N/A,#N/A,TRUE,"Historicals";#N/A,#N/A,TRUE,"Charts";#N/A,#N/A,TRUE,"Forecasts"}</definedName>
    <definedName name="Equity_Value">#REF!</definedName>
    <definedName name="erase2" localSheetId="0" hidden="1">{#N/A,#N/A,FALSE,"Summary";#N/A,#N/A,FALSE,"CF";#N/A,#N/A,FALSE,"P&amp;L";#N/A,#N/A,FALSE,"BS";#N/A,#N/A,FALSE,"Returns";#N/A,#N/A,FALSE,"Assumptions";#N/A,#N/A,FALSE,"Analysis"}</definedName>
    <definedName name="erase2" localSheetId="1" hidden="1">{#N/A,#N/A,FALSE,"Summary";#N/A,#N/A,FALSE,"CF";#N/A,#N/A,FALSE,"P&amp;L";#N/A,#N/A,FALSE,"BS";#N/A,#N/A,FALSE,"Returns";#N/A,#N/A,FALSE,"Assumptions";#N/A,#N/A,FALSE,"Analysis"}</definedName>
    <definedName name="erase2" hidden="1">{#N/A,#N/A,FALSE,"Summary";#N/A,#N/A,FALSE,"CF";#N/A,#N/A,FALSE,"P&amp;L";#N/A,#N/A,FALSE,"BS";#N/A,#N/A,FALSE,"Returns";#N/A,#N/A,FALSE,"Assumptions";#N/A,#N/A,FALSE,"Analysis"}</definedName>
    <definedName name="erase3" localSheetId="0" hidden="1">{#N/A,#N/A,FALSE,"Summary";#N/A,#N/A,FALSE,"CF";#N/A,#N/A,FALSE,"P&amp;L";"summary",#N/A,FALSE,"Returns";#N/A,#N/A,FALSE,"BS";"summary",#N/A,FALSE,"Analysis";#N/A,#N/A,FALSE,"Assumptions"}</definedName>
    <definedName name="erase3" localSheetId="1" hidden="1">{#N/A,#N/A,FALSE,"Summary";#N/A,#N/A,FALSE,"CF";#N/A,#N/A,FALSE,"P&amp;L";"summary",#N/A,FALSE,"Returns";#N/A,#N/A,FALSE,"BS";"summary",#N/A,FALSE,"Analysis";#N/A,#N/A,FALSE,"Assumptions"}</definedName>
    <definedName name="erase3" hidden="1">{#N/A,#N/A,FALSE,"Summary";#N/A,#N/A,FALSE,"CF";#N/A,#N/A,FALSE,"P&amp;L";"summary",#N/A,FALSE,"Returns";#N/A,#N/A,FALSE,"BS";"summary",#N/A,FALSE,"Analysis";#N/A,#N/A,FALSE,"Assumptions"}</definedName>
    <definedName name="ERAY"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localSheetId="0" hidden="1">{"rf19",#N/A,FALSE,"RF19";"rf20",#N/A,FALSE,"RF20";"rf20a",#N/A,FALSE,"RF20A";"rf21",#N/A,FALSE,"RF21";"rf21a",#N/A,FALSE,"RF21A";"rf21b",#N/A,FALSE,"RF21B";"rf22",#N/A,FALSE,"RF22";"rf22a",#N/A,FALSE,"RF22A";"rf22b",#N/A,FALSE,"RF22B"}</definedName>
    <definedName name="ERAY1" localSheetId="1" hidden="1">{"rf19",#N/A,FALSE,"RF19";"rf20",#N/A,FALSE,"RF20";"rf20a",#N/A,FALSE,"RF20A";"rf21",#N/A,FALSE,"RF21";"rf21a",#N/A,FALSE,"RF21A";"rf21b",#N/A,FALSE,"RF21B";"rf22",#N/A,FALSE,"RF22";"rf22a",#N/A,FALSE,"RF22A";"rf22b",#N/A,FALSE,"RF22B"}</definedName>
    <definedName name="ERAY1" hidden="1">{"rf19",#N/A,FALSE,"RF19";"rf20",#N/A,FALSE,"RF20";"rf20a",#N/A,FALSE,"RF20A";"rf21",#N/A,FALSE,"RF21";"rf21a",#N/A,FALSE,"RF21A";"rf21b",#N/A,FALSE,"RF21B";"rf22",#N/A,FALSE,"RF22";"rf22a",#N/A,FALSE,"RF22A";"rf22b",#N/A,FALSE,"RF22B"}</definedName>
    <definedName name="erf" hidden="1">#N/A</definedName>
    <definedName name="erhfgbdgh" localSheetId="0" hidden="1">{#N/A,#N/A,TRUE,"Historicals";#N/A,#N/A,TRUE,"Charts";#N/A,#N/A,TRUE,"Forecasts"}</definedName>
    <definedName name="erhfgbdgh" localSheetId="1" hidden="1">{#N/A,#N/A,TRUE,"Historicals";#N/A,#N/A,TRUE,"Charts";#N/A,#N/A,TRUE,"Forecasts"}</definedName>
    <definedName name="erhfgbdgh" hidden="1">{#N/A,#N/A,TRUE,"Historicals";#N/A,#N/A,TRUE,"Charts";#N/A,#N/A,TRUE,"Forecasts"}</definedName>
    <definedName name="ernig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ragswert_Sz6" localSheetId="0" hidden="1">{#N/A,#N/A,FALSE,"Mittelherkunft";#N/A,#N/A,FALSE,"Mittelverwendung"}</definedName>
    <definedName name="Ertragswert_Sz6" localSheetId="1" hidden="1">{#N/A,#N/A,FALSE,"Mittelherkunft";#N/A,#N/A,FALSE,"Mittelverwendung"}</definedName>
    <definedName name="Ertragswert_Sz6" hidden="1">{#N/A,#N/A,FALSE,"Mittelherkunft";#N/A,#N/A,FALSE,"Mittelverwendung"}</definedName>
    <definedName name="ERTY" hidden="1">[9]AW!$C$30:$H$35</definedName>
    <definedName name="esf" hidden="1">#REF!</definedName>
    <definedName name="ESPeXToEUR" localSheetId="5" hidden="1">1/EUReXToESP</definedName>
    <definedName name="ESPeXToEUR" localSheetId="3" hidden="1">1/EUReXToESP</definedName>
    <definedName name="ESPeXToEUR" localSheetId="6" hidden="1">1/EUReXToESP</definedName>
    <definedName name="ESPeXToEUR" localSheetId="11" hidden="1">1/EUReXToESP</definedName>
    <definedName name="ESPeXToEUR" localSheetId="8" hidden="1">1/EUReXToESP</definedName>
    <definedName name="ESPeXToEUR" localSheetId="0" hidden="1">1/EUReXToESP</definedName>
    <definedName name="ESPeXToEUR" localSheetId="1" hidden="1">1/EUReXToESP</definedName>
    <definedName name="ESPeXToEUR" localSheetId="14" hidden="1">1/EUReXToESP</definedName>
    <definedName name="ESPeXToEUR" localSheetId="9" hidden="1">1/EUReXToESP</definedName>
    <definedName name="ESPeXToEUR" localSheetId="15" hidden="1">1/EUReXToESP</definedName>
    <definedName name="ESPeXToEUR" localSheetId="10" hidden="1">1/EUReXToESP</definedName>
    <definedName name="ESPeXToEUR" hidden="1">1/EUReXToESP</definedName>
    <definedName name="esr" localSheetId="0" hidden="1">{"qchm_dcf",#N/A,FALSE,"QCHMDCF2";"qchm_terminal",#N/A,FALSE,"QCHMDCF2"}</definedName>
    <definedName name="esr" localSheetId="1" hidden="1">{"qchm_dcf",#N/A,FALSE,"QCHMDCF2";"qchm_terminal",#N/A,FALSE,"QCHMDCF2"}</definedName>
    <definedName name="esr" hidden="1">{"qchm_dcf",#N/A,FALSE,"QCHMDCF2";"qchm_terminal",#N/A,FALSE,"QCHMDCF2"}</definedName>
    <definedName name="essais" localSheetId="0" hidden="1">{#N/A,#N/A,FALSE,"F_Plan";#N/A,#N/A,FALSE,"Parameter"}</definedName>
    <definedName name="essais" localSheetId="1" hidden="1">{#N/A,#N/A,FALSE,"F_Plan";#N/A,#N/A,FALSE,"Parameter"}</definedName>
    <definedName name="essais" hidden="1">{#N/A,#N/A,FALSE,"F_Plan";#N/A,#N/A,FALSE,"Parameter"}</definedName>
    <definedName name="essais2" localSheetId="0" hidden="1">{#N/A,#N/A,FALSE,"F_Plan";#N/A,#N/A,FALSE,"Parameter"}</definedName>
    <definedName name="essais2" localSheetId="1" hidden="1">{#N/A,#N/A,FALSE,"F_Plan";#N/A,#N/A,FALSE,"Parameter"}</definedName>
    <definedName name="essais2" hidden="1">{#N/A,#N/A,FALSE,"F_Plan";#N/A,#N/A,FALSE,"Parameter"}</definedName>
    <definedName name="ety" localSheetId="0" hidden="1">{"Acq_matrix",#N/A,FALSE,"Acquisition Matrix"}</definedName>
    <definedName name="ety" localSheetId="1" hidden="1">{"Acq_matrix",#N/A,FALSE,"Acquisition Matrix"}</definedName>
    <definedName name="ety" hidden="1">{"Acq_matrix",#N/A,FALSE,"Acquisition Matrix"}</definedName>
    <definedName name="etyufg" localSheetId="0" hidden="1">{"mult96",#N/A,FALSE,"PETCOMP";"est96",#N/A,FALSE,"PETCOMP";"mult95",#N/A,FALSE,"PETCOMP";"est95",#N/A,FALSE,"PETCOMP";"multltm",#N/A,FALSE,"PETCOMP";"resultltm",#N/A,FALSE,"PETCOMP"}</definedName>
    <definedName name="etyufg" localSheetId="1" hidden="1">{"mult96",#N/A,FALSE,"PETCOMP";"est96",#N/A,FALSE,"PETCOMP";"mult95",#N/A,FALSE,"PETCOMP";"est95",#N/A,FALSE,"PETCOMP";"multltm",#N/A,FALSE,"PETCOMP";"resultltm",#N/A,FALSE,"PETCOMP"}</definedName>
    <definedName name="etyufg" hidden="1">{"mult96",#N/A,FALSE,"PETCOMP";"est96",#N/A,FALSE,"PETCOMP";"mult95",#N/A,FALSE,"PETCOMP";"est95",#N/A,FALSE,"PETCOMP";"multltm",#N/A,FALSE,"PETCOMP";"resultltm",#N/A,FALSE,"PETCOMP"}</definedName>
    <definedName name="EUR_CCY">#REF!</definedName>
    <definedName name="EUROPEAN_CCY">#REF!</definedName>
    <definedName name="eutu" localSheetId="0" hidden="1">{"SCH35",#N/A,FALSE,"5X3";"SCH36",#N/A,FALSE,"5X3";"SCH37",#N/A,FALSE,"5X3";"SCH38",#N/A,FALSE,"5X3";"SCH39A",#N/A,FALSE,"5X3";"SCH39B",#N/A,FALSE,"5X3";"SCH40",#N/A,FALSE,"5X3"}</definedName>
    <definedName name="eutu" localSheetId="1" hidden="1">{"SCH35",#N/A,FALSE,"5X3";"SCH36",#N/A,FALSE,"5X3";"SCH37",#N/A,FALSE,"5X3";"SCH38",#N/A,FALSE,"5X3";"SCH39A",#N/A,FALSE,"5X3";"SCH39B",#N/A,FALSE,"5X3";"SCH40",#N/A,FALSE,"5X3"}</definedName>
    <definedName name="eutu" hidden="1">{"SCH35",#N/A,FALSE,"5X3";"SCH36",#N/A,FALSE,"5X3";"SCH37",#N/A,FALSE,"5X3";"SCH38",#N/A,FALSE,"5X3";"SCH39A",#N/A,FALSE,"5X3";"SCH39B",#N/A,FALSE,"5X3";"SCH40",#N/A,FALSE,"5X3"}</definedName>
    <definedName name="ev.Calculation" hidden="1">-4135</definedName>
    <definedName name="ev.Initialized" hidden="1">FALSE</definedName>
    <definedName name="EV__CVPARAMS__" hidden="1">"Any by Any!$B$17:$C$38;"</definedName>
    <definedName name="EV__EVCOM_OPTIONS__" hidden="1">8</definedName>
    <definedName name="EV__EXPOPTIONS__" hidden="1">0</definedName>
    <definedName name="EV__LASTREFTIME__" hidden="1">38540.5024537037</definedName>
    <definedName name="EV__LOCKEDCVW__FMI" hidden="1">",EL_0,E_052,ORG_11001,PRC_005,AP,I_000,2003.TOTAL,YTD,"</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"osoft"</definedName>
    <definedName name="EW" localSheetId="0" hidden="1">{"'Summary'!$A$1:$J$46"}</definedName>
    <definedName name="EW" localSheetId="1" hidden="1">{"'Summary'!$A$1:$J$46"}</definedName>
    <definedName name="EW" hidden="1">{"'Summary'!$A$1:$J$46"}</definedName>
    <definedName name="ew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fwergw" localSheetId="0" hidden="1">{#N/A,#N/A,FALSE,"Aging Summary";#N/A,#N/A,FALSE,"Ratio Analysis";#N/A,#N/A,FALSE,"Test 120 Day Accts";#N/A,#N/A,FALSE,"Tickmarks"}</definedName>
    <definedName name="ewfwergw" localSheetId="1" hidden="1">{#N/A,#N/A,FALSE,"Aging Summary";#N/A,#N/A,FALSE,"Ratio Analysis";#N/A,#N/A,FALSE,"Test 120 Day Accts";#N/A,#N/A,FALSE,"Tickmarks"}</definedName>
    <definedName name="ewfwergw" hidden="1">{#N/A,#N/A,FALSE,"Aging Summary";#N/A,#N/A,FALSE,"Ratio Analysis";#N/A,#N/A,FALSE,"Test 120 Day Accts";#N/A,#N/A,FALSE,"Tickmarks"}</definedName>
    <definedName name="ewqw" localSheetId="0" hidden="1">{#N/A,#N/A,FALSE,"Tweaker adj cover";#N/A,#N/A,FALSE,"Adj-non tech";#N/A,#N/A,FALSE,"Adj-Op earn";#N/A,#N/A,FALSE,"Adj-Bal sheet";#N/A,#N/A,FALSE,"Adj-Terr LTB";#N/A,#N/A,FALSE,"Adj-Terr GB";#N/A,#N/A,FALSE,"Adj-tax &amp;eps"}</definedName>
    <definedName name="ewqw" localSheetId="1" hidden="1">{#N/A,#N/A,FALSE,"Tweaker adj cover";#N/A,#N/A,FALSE,"Adj-non tech";#N/A,#N/A,FALSE,"Adj-Op earn";#N/A,#N/A,FALSE,"Adj-Bal sheet";#N/A,#N/A,FALSE,"Adj-Terr LTB";#N/A,#N/A,FALSE,"Adj-Terr GB";#N/A,#N/A,FALSE,"Adj-tax &amp;eps"}</definedName>
    <definedName name="ewqw" hidden="1">{#N/A,#N/A,FALSE,"Tweaker adj cover";#N/A,#N/A,FALSE,"Adj-non tech";#N/A,#N/A,FALSE,"Adj-Op earn";#N/A,#N/A,FALSE,"Adj-Bal sheet";#N/A,#N/A,FALSE,"Adj-Terr LTB";#N/A,#N/A,FALSE,"Adj-Terr GB";#N/A,#N/A,FALSE,"Adj-tax &amp;eps"}</definedName>
    <definedName name="EWR" localSheetId="0" hidden="1">{#N/A,#N/A,FALSE,"SIM95"}</definedName>
    <definedName name="EWR" localSheetId="1" hidden="1">{#N/A,#N/A,FALSE,"SIM95"}</definedName>
    <definedName name="EWR" hidden="1">{#N/A,#N/A,FALSE,"SIM95"}</definedName>
    <definedName name="ews" localSheetId="0" hidden="1">{"'Summary'!$A$1:$J$46"}</definedName>
    <definedName name="ews" localSheetId="1" hidden="1">{"'Summary'!$A$1:$J$46"}</definedName>
    <definedName name="ews" hidden="1">{"'Summary'!$A$1:$J$46"}</definedName>
    <definedName name="eXHD" hidden="1">{#N/A,#N/A,TRUE,"TOTAL COMPANY 1995";#N/A,#N/A,TRUE,"UTR-DC";#N/A,#N/A,TRUE,"UTR-WP";#N/A,#N/A,TRUE,"UTR-WR";#N/A,#N/A,TRUE,"UTR-LT";#N/A,#N/A,TRUE,"UTR-DI";#N/A,#N/A,TRUE,"STAV-WR";#N/A,#N/A,TRUE,"YSSV-WR";#N/A,#N/A,TRUE,"GP.EXP.NP"}</definedName>
    <definedName name="expence" localSheetId="0" hidden="1">{"det (May)",#N/A,FALSE,"June";"sum (MAY YTD)",#N/A,FALSE,"June YTD"}</definedName>
    <definedName name="expence" localSheetId="1" hidden="1">{"det (May)",#N/A,FALSE,"June";"sum (MAY YTD)",#N/A,FALSE,"June YTD"}</definedName>
    <definedName name="expence" hidden="1">{"det (May)",#N/A,FALSE,"June";"sum (MAY YTD)",#N/A,FALSE,"June YTD"}</definedName>
    <definedName name="ExtraProfiles" hidden="1">#REF!</definedName>
    <definedName name="EYGFRHRFVB" localSheetId="0" hidden="1">{#N/A,#N/A,FALSE,"SIM95"}</definedName>
    <definedName name="EYGFRHRFVB" localSheetId="1" hidden="1">{#N/A,#N/A,FALSE,"SIM95"}</definedName>
    <definedName name="EYGFRHRFVB" hidden="1">{#N/A,#N/A,FALSE,"SIM95"}</definedName>
    <definedName name="eyr" hidden="1">{"hiden",#N/A,FALSE,"14";"hidden",#N/A,FALSE,"16";"hidden",#N/A,FALSE,"18";"hidden",#N/A,FALSE,"20"}</definedName>
    <definedName name="eytv" localSheetId="0" hidden="1">{"AQUIRORDCF",#N/A,FALSE,"Merger consequences";"Acquirorassns",#N/A,FALSE,"Merger consequences"}</definedName>
    <definedName name="eytv" localSheetId="1" hidden="1">{"AQUIRORDCF",#N/A,FALSE,"Merger consequences";"Acquirorassns",#N/A,FALSE,"Merger consequences"}</definedName>
    <definedName name="eytv" hidden="1">{"AQUIRORDCF",#N/A,FALSE,"Merger consequences";"Acquirorassns",#N/A,FALSE,"Merger consequences"}</definedName>
    <definedName name="ezrtrezt" hidden="1">[9]AW!$D$11:$D$24</definedName>
    <definedName name="f"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a" localSheetId="0" hidden="1">{#N/A,#N/A,FALSE,"info-447";#N/A,#N/A,FALSE,"DBK";#N/A,#N/A,FALSE,"Inh (2)";#N/A,#N/A,FALSE,"102-1";#N/A,#N/A,FALSE,"102-2";#N/A,#N/A,FALSE,"102-447";#N/A,#N/A,FALSE,"441-GesSys";#N/A,#N/A,FALSE,"442 576 B Rech";#N/A,#N/A,FALSE,"425";#N/A,#N/A,FALSE,"446 R+P";#N/A,#N/A,FALSE,"447 RW alle St."}</definedName>
    <definedName name="fa" localSheetId="1" hidden="1">{#N/A,#N/A,FALSE,"info-447";#N/A,#N/A,FALSE,"DBK";#N/A,#N/A,FALSE,"Inh (2)";#N/A,#N/A,FALSE,"102-1";#N/A,#N/A,FALSE,"102-2";#N/A,#N/A,FALSE,"102-447";#N/A,#N/A,FALSE,"441-GesSys";#N/A,#N/A,FALSE,"442 576 B Rech";#N/A,#N/A,FALSE,"425";#N/A,#N/A,FALSE,"446 R+P";#N/A,#N/A,FALSE,"447 RW alle St."}</definedName>
    <definedName name="fa" hidden="1">{#N/A,#N/A,FALSE,"info-447";#N/A,#N/A,FALSE,"DBK";#N/A,#N/A,FALSE,"Inh (2)";#N/A,#N/A,FALSE,"102-1";#N/A,#N/A,FALSE,"102-2";#N/A,#N/A,FALSE,"102-447";#N/A,#N/A,FALSE,"441-GesSys";#N/A,#N/A,FALSE,"442 576 B Rech";#N/A,#N/A,FALSE,"425";#N/A,#N/A,FALSE,"446 R+P";#N/A,#N/A,FALSE,"447 RW alle St."}</definedName>
    <definedName name="fa1111111" localSheetId="0" hidden="1">{#N/A,#N/A,FALSE,"info-447";#N/A,#N/A,FALSE,"DBK";#N/A,#N/A,FALSE,"Inh (2)";#N/A,#N/A,FALSE,"102-1";#N/A,#N/A,FALSE,"102-2";#N/A,#N/A,FALSE,"102-447";#N/A,#N/A,FALSE,"441-GesSys";#N/A,#N/A,FALSE,"442 576 B Rech";#N/A,#N/A,FALSE,"425";#N/A,#N/A,FALSE,"446 R+P";#N/A,#N/A,FALSE,"447 RW alle St."}</definedName>
    <definedName name="fa1111111" localSheetId="1" hidden="1">{#N/A,#N/A,FALSE,"info-447";#N/A,#N/A,FALSE,"DBK";#N/A,#N/A,FALSE,"Inh (2)";#N/A,#N/A,FALSE,"102-1";#N/A,#N/A,FALSE,"102-2";#N/A,#N/A,FALSE,"102-447";#N/A,#N/A,FALSE,"441-GesSys";#N/A,#N/A,FALSE,"442 576 B Rech";#N/A,#N/A,FALSE,"425";#N/A,#N/A,FALSE,"446 R+P";#N/A,#N/A,FALSE,"447 RW alle St."}</definedName>
    <definedName name="fa1111111" hidden="1">{#N/A,#N/A,FALSE,"info-447";#N/A,#N/A,FALSE,"DBK";#N/A,#N/A,FALSE,"Inh (2)";#N/A,#N/A,FALSE,"102-1";#N/A,#N/A,FALSE,"102-2";#N/A,#N/A,FALSE,"102-447";#N/A,#N/A,FALSE,"441-GesSys";#N/A,#N/A,FALSE,"442 576 B Rech";#N/A,#N/A,FALSE,"425";#N/A,#N/A,FALSE,"446 R+P";#N/A,#N/A,FALSE,"447 RW alle St."}</definedName>
    <definedName name="faerqawevc" hidden="1">{"trans assumptions",#N/A,FALSE,"Merger";"trans accretion",#N/A,FALSE,"Merger"}</definedName>
    <definedName name="fafs" localSheetId="0" hidden="1">{#N/A,#N/A,FALSE,"Brad BANM_S";#N/A,#N/A,FALSE,"Brad SAM_BANM";#N/A,#N/A,FALSE,"Brad_LD";#N/A,#N/A,FALSE,"BANM-&gt;S";#N/A,#N/A,FALSE,"BANM_S";#N/A,#N/A,FALSE,"S-&gt;BANM";#N/A,#N/A,FALSE,"SAM_BANM";#N/A,#N/A,FALSE,"BANM";#N/A,#N/A,FALSE,"Sam"}</definedName>
    <definedName name="fafs" localSheetId="1" hidden="1">{#N/A,#N/A,FALSE,"Brad BANM_S";#N/A,#N/A,FALSE,"Brad SAM_BANM";#N/A,#N/A,FALSE,"Brad_LD";#N/A,#N/A,FALSE,"BANM-&gt;S";#N/A,#N/A,FALSE,"BANM_S";#N/A,#N/A,FALSE,"S-&gt;BANM";#N/A,#N/A,FALSE,"SAM_BANM";#N/A,#N/A,FALSE,"BANM";#N/A,#N/A,FALSE,"Sam"}</definedName>
    <definedName name="fafs" hidden="1">{#N/A,#N/A,FALSE,"Brad BANM_S";#N/A,#N/A,FALSE,"Brad SAM_BANM";#N/A,#N/A,FALSE,"Brad_LD";#N/A,#N/A,FALSE,"BANM-&gt;S";#N/A,#N/A,FALSE,"BANM_S";#N/A,#N/A,FALSE,"S-&gt;BANM";#N/A,#N/A,FALSE,"SAM_BANM";#N/A,#N/A,FALSE,"BANM";#N/A,#N/A,FALSE,"Sam"}</definedName>
    <definedName name="fasdfwegr" localSheetId="0" hidden="1">{#N/A,#N/A,TRUE,"Historicals";#N/A,#N/A,TRUE,"Charts";#N/A,#N/A,TRUE,"Forecasts"}</definedName>
    <definedName name="fasdfwegr" localSheetId="1" hidden="1">{#N/A,#N/A,TRUE,"Historicals";#N/A,#N/A,TRUE,"Charts";#N/A,#N/A,TRUE,"Forecasts"}</definedName>
    <definedName name="fasdfwegr" hidden="1">{#N/A,#N/A,TRUE,"Historicals";#N/A,#N/A,TRUE,"Charts";#N/A,#N/A,TRUE,"Forecasts"}</definedName>
    <definedName name="fasefzcxv" hidden="1">{#N/A,#N/A,FALSE,"CBE";#N/A,#N/A,FALSE,"SWK"}</definedName>
    <definedName name="fawefawfea" hidden="1">{"comp1",#N/A,FALSE,"COMPS";"footnotes",#N/A,FALSE,"COMPS"}</definedName>
    <definedName name="FCode" hidden="1">#REF!</definedName>
    <definedName name="fd" localSheetId="0" hidden="1">{"Full annual",#N/A,FALSE,"Master"}</definedName>
    <definedName name="fd" localSheetId="1" hidden="1">{"Full annual",#N/A,FALSE,"Master"}</definedName>
    <definedName name="fd" hidden="1">{"Full annual",#N/A,FALSE,"Master"}</definedName>
    <definedName name="fdaf" localSheetId="0" hidden="1">{#N/A,#N/A,TRUE,"Historicals";#N/A,#N/A,TRUE,"Charts";#N/A,#N/A,TRUE,"Forecasts"}</definedName>
    <definedName name="fdaf" localSheetId="1" hidden="1">{#N/A,#N/A,TRUE,"Historicals";#N/A,#N/A,TRUE,"Charts";#N/A,#N/A,TRUE,"Forecasts"}</definedName>
    <definedName name="fdaf" hidden="1">{#N/A,#N/A,TRUE,"Historicals";#N/A,#N/A,TRUE,"Charts";#N/A,#N/A,TRUE,"Forecasts"}</definedName>
    <definedName name="fdafdsafdsa" localSheetId="0" hidden="1">{#N/A,#N/A,TRUE,"Historicals";#N/A,#N/A,TRUE,"Charts";#N/A,#N/A,TRUE,"Forecasts"}</definedName>
    <definedName name="fdafdsafdsa" localSheetId="1" hidden="1">{#N/A,#N/A,TRUE,"Historicals";#N/A,#N/A,TRUE,"Charts";#N/A,#N/A,TRUE,"Forecasts"}</definedName>
    <definedName name="fdafdsafdsa" hidden="1">{#N/A,#N/A,TRUE,"Historicals";#N/A,#N/A,TRUE,"Charts";#N/A,#N/A,TRUE,"Forecasts"}</definedName>
    <definedName name="fdare" localSheetId="0" hidden="1">{#N/A,#N/A,TRUE,"Historicals";#N/A,#N/A,TRUE,"Charts";#N/A,#N/A,TRUE,"Forecasts"}</definedName>
    <definedName name="fdare" localSheetId="1" hidden="1">{#N/A,#N/A,TRUE,"Historicals";#N/A,#N/A,TRUE,"Charts";#N/A,#N/A,TRUE,"Forecasts"}</definedName>
    <definedName name="fdare" hidden="1">{#N/A,#N/A,TRUE,"Historicals";#N/A,#N/A,TRUE,"Charts";#N/A,#N/A,TRUE,"Forecasts"}</definedName>
    <definedName name="fdasa" localSheetId="0" hidden="1">{#N/A,#N/A,TRUE,"Historicals";#N/A,#N/A,TRUE,"Charts";#N/A,#N/A,TRUE,"Forecasts"}</definedName>
    <definedName name="fdasa" localSheetId="1" hidden="1">{#N/A,#N/A,TRUE,"Historicals";#N/A,#N/A,TRUE,"Charts";#N/A,#N/A,TRUE,"Forecasts"}</definedName>
    <definedName name="fdasa" hidden="1">{#N/A,#N/A,TRUE,"Historicals";#N/A,#N/A,TRUE,"Charts";#N/A,#N/A,TRUE,"Forecasts"}</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0" hidden="1">"#"</definedName>
    <definedName name="FDC_56_11" hidden="1">"#"</definedName>
    <definedName name="FDC_56_12" hidden="1">"#"</definedName>
    <definedName name="FDC_56_13" hidden="1">"#"</definedName>
    <definedName name="FDC_56_14"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D" hidden="1">{#N/A,#N/A,FALSE,"TMCOMP96";#N/A,#N/A,FALSE,"MAT96";#N/A,#N/A,FALSE,"FANDA96";#N/A,#N/A,FALSE,"INTRAN96";#N/A,#N/A,FALSE,"NAA9697";#N/A,#N/A,FALSE,"ECWEBB";#N/A,#N/A,FALSE,"MFT96";#N/A,#N/A,FALSE,"CTrecon"}</definedName>
    <definedName name="fdhfdh" hidden="1">{"First Page",#N/A,FALSE,"Surfactants LBO";"Second Page",#N/A,FALSE,"Surfactants LBO"}</definedName>
    <definedName name="fdhfghfdh" hidden="1">{"First Page",#N/A,FALSE,"Surfactants LBO";"Second Page",#N/A,FALSE,"Surfactants LBO"}</definedName>
    <definedName name="fdhgfj" localSheetId="0" hidden="1">{"adj95mult",#N/A,FALSE,"COMPCO";"adj95est",#N/A,FALSE,"COMPCO"}</definedName>
    <definedName name="fdhgfj" localSheetId="1" hidden="1">{"adj95mult",#N/A,FALSE,"COMPCO";"adj95est",#N/A,FALSE,"COMPCO"}</definedName>
    <definedName name="fdhgfj" hidden="1">{"adj95mult",#N/A,FALSE,"COMPCO";"adj95est",#N/A,FALSE,"COMPCO"}</definedName>
    <definedName name="fdhrthfg" localSheetId="0" hidden="1">{#N/A,#N/A,TRUE,"Historicals";#N/A,#N/A,TRUE,"Charts";#N/A,#N/A,TRUE,"Forecasts"}</definedName>
    <definedName name="fdhrthfg" localSheetId="1" hidden="1">{#N/A,#N/A,TRUE,"Historicals";#N/A,#N/A,TRUE,"Charts";#N/A,#N/A,TRUE,"Forecasts"}</definedName>
    <definedName name="fdhrthfg" hidden="1">{#N/A,#N/A,TRUE,"Historicals";#N/A,#N/A,TRUE,"Charts";#N/A,#N/A,TRUE,"Forecasts"}</definedName>
    <definedName name="FDP_0_1_aSrv" hidden="1">[10]Charts!$P$106</definedName>
    <definedName name="FDP_1_1_aDrv" hidden="1">'[10]Historical Financial Statements'!$T$18</definedName>
    <definedName name="FDP_10_1_aUrv" hidden="1">'[10]Historical Financial Statements'!$AA$21</definedName>
    <definedName name="FDP_100_1_aUrv" hidden="1">'[10]Historical Financial Statements'!$E$96</definedName>
    <definedName name="FDP_101_1_aUrv" hidden="1">'[10]Historical Financial Statements'!$E$97</definedName>
    <definedName name="FDP_102_1_aSrv" hidden="1">'[10]Historical Financial Statements'!$E$98</definedName>
    <definedName name="FDP_103_1_aSrv" hidden="1">'[10]Historical Financial Statements'!$E$100</definedName>
    <definedName name="FDP_104_1_aUrv" hidden="1">'[10]Historical Financial Statements'!$E$101</definedName>
    <definedName name="FDP_105_1_aUrv" hidden="1">'[10]Historical Financial Statements'!$E$102</definedName>
    <definedName name="FDP_106_1_aUrv" hidden="1">'[10]Historical Financial Statements'!$E$103</definedName>
    <definedName name="FDP_107_1_aUrv" hidden="1">'[10]Historical Financial Statements'!$E$104</definedName>
    <definedName name="FDP_108_1_aUrv" hidden="1">'[10]Historical Financial Statements'!$E$105</definedName>
    <definedName name="FDP_109_1_aUrv" hidden="1">'[10]Historical Financial Statements'!$E$106</definedName>
    <definedName name="FDP_11_1_aUrv" hidden="1">'[10]Historical Financial Statements'!$AA$22</definedName>
    <definedName name="FDP_110_1_aUrv" hidden="1">'[10]Historical Financial Statements'!$E$107</definedName>
    <definedName name="FDP_111_1_aUrv" hidden="1">'[10]Historical Financial Statements'!$E$108</definedName>
    <definedName name="FDP_112_1_aUrv" hidden="1">'[10]Historical Financial Statements'!$E$109</definedName>
    <definedName name="FDP_113_1_aUrv" hidden="1">'[10]Historical Financial Statements'!$E$110</definedName>
    <definedName name="FDP_114_1_aUrv" hidden="1">'[10]Historical Financial Statements'!$E$111</definedName>
    <definedName name="FDP_115_1_aSrv" hidden="1">'[10]Historical Financial Statements'!$E$112</definedName>
    <definedName name="FDP_116_1_aSrv" hidden="1">'[10]Historical Financial Statements'!$E$113</definedName>
    <definedName name="FDP_117_1_aUrv" hidden="1">'[10]Historical Financial Statements'!$E$118</definedName>
    <definedName name="FDP_118_1_aUrv" hidden="1">'[10]Historical Financial Statements'!$E$119</definedName>
    <definedName name="FDP_119_1_aUrv" hidden="1">'[10]Historical Financial Statements'!$E$120</definedName>
    <definedName name="FDP_12_1_aUrv" hidden="1">'[10]Historical Financial Statements'!$AA$23</definedName>
    <definedName name="FDP_120_1_aUrv" hidden="1">'[10]Historical Financial Statements'!$E$121</definedName>
    <definedName name="FDP_121_1_aUrv" hidden="1">'[10]Historical Financial Statements'!$E$122</definedName>
    <definedName name="FDP_122_1_aUrv" hidden="1">'[10]Historical Financial Statements'!$E$123</definedName>
    <definedName name="FDP_123_1_aUrv" hidden="1">'[10]Historical Financial Statements'!$E$124</definedName>
    <definedName name="FDP_124_1_aSrv" hidden="1">'[10]Historical Financial Statements'!$E$125</definedName>
    <definedName name="FDP_125_1_aUrv" hidden="1">'[10]Historical Financial Statements'!$E$127</definedName>
    <definedName name="FDP_126_1_aUrv" hidden="1">'[10]Historical Financial Statements'!$E$128</definedName>
    <definedName name="FDP_127_1_aUrv" hidden="1">'[10]Historical Financial Statements'!$E$129</definedName>
    <definedName name="FDP_128_1_aUrv" hidden="1">'[10]Historical Financial Statements'!$E$130</definedName>
    <definedName name="FDP_129_1_aUrv" hidden="1">'[10]Historical Financial Statements'!$E$131</definedName>
    <definedName name="FDP_13_1_aUrv" hidden="1">'[10]Historical Financial Statements'!$AA$24</definedName>
    <definedName name="FDP_130_1_aUrv" hidden="1">'[10]Historical Financial Statements'!$E$132</definedName>
    <definedName name="FDP_131_1_aUrv" hidden="1">'[10]Historical Financial Statements'!$E$133</definedName>
    <definedName name="FDP_132_1_aSrv" hidden="1">'[10]Historical Financial Statements'!$E$134</definedName>
    <definedName name="FDP_133_1_aSrv" hidden="1">'[10]Historical Financial Statements'!$E$135</definedName>
    <definedName name="FDP_134_1_aUrv" hidden="1">'[10]Historical Financial Statements'!$E$137</definedName>
    <definedName name="FDP_135_1_aUrv" hidden="1">'[10]Historical Financial Statements'!$E$140</definedName>
    <definedName name="FDP_136_1_aUrv" hidden="1">'[10]Historical Financial Statements'!$E$141</definedName>
    <definedName name="FDP_137_1_aSrv" hidden="1">'[10]Historical Financial Statements'!$P$141</definedName>
    <definedName name="FDP_138_1_aSrv" hidden="1">'[10]Historical Financial Statements'!$E$142</definedName>
    <definedName name="FDP_139_1_aSrv" hidden="1">'[10]Historical Financial Statements'!$E$143</definedName>
    <definedName name="FDP_14_1_aUrv" hidden="1">'[10]Historical Financial Statements'!$K$1</definedName>
    <definedName name="FDP_140_1_aSrv" hidden="1">'[10]Historical Financial Statements'!$E$153</definedName>
    <definedName name="FDP_141_1_aUrv" hidden="1">'[10]Historical Financial Statements'!$E$154</definedName>
    <definedName name="FDP_142_1_aUrv" hidden="1">'[10]Historical Financial Statements'!$E$155</definedName>
    <definedName name="FDP_143_1_aUrv" hidden="1">'[10]Historical Financial Statements'!$E$156</definedName>
    <definedName name="FDP_144_1_aUrv" hidden="1">'[10]Historical Financial Statements'!$E$157</definedName>
    <definedName name="FDP_145_1_aUrv" hidden="1">'[10]Historical Financial Statements'!$E$160</definedName>
    <definedName name="FDP_146_1_aUrv" hidden="1">'[10]Historical Financial Statements'!$E$161</definedName>
    <definedName name="FDP_147_1_aUrv" hidden="1">'[10]Historical Financial Statements'!$E$162</definedName>
    <definedName name="FDP_148_1_aUrv" hidden="1">'[10]Historical Financial Statements'!$E$163</definedName>
    <definedName name="FDP_149_1_aUrv" hidden="1">'[10]Historical Financial Statements'!$E$164</definedName>
    <definedName name="FDP_15_1_aUrv" hidden="1">'[10]Historical Financial Statements'!$F$1</definedName>
    <definedName name="FDP_150_1_aUrv" hidden="1">'[10]Historical Financial Statements'!$E$165</definedName>
    <definedName name="FDP_151_1_aUrv" hidden="1">'[10]Historical Financial Statements'!$E$166</definedName>
    <definedName name="FDP_152_1_aUrv" hidden="1">'[10]Historical Financial Statements'!$E$167</definedName>
    <definedName name="FDP_153_1_aUrv" hidden="1">'[10]Historical Financial Statements'!$E$168</definedName>
    <definedName name="FDP_154_1_aUrv" hidden="1">'[10]Historical Financial Statements'!$E$169</definedName>
    <definedName name="FDP_155_1_aUrv" hidden="1">'[10]Historical Financial Statements'!$E$170</definedName>
    <definedName name="FDP_156_1_aUrv" hidden="1">'[10]Historical Financial Statements'!$E$171</definedName>
    <definedName name="FDP_157_1_aUrv" hidden="1">'[10]Historical Financial Statements'!$E$172</definedName>
    <definedName name="FDP_158_1_aUrv" hidden="1">'[10]Historical Financial Statements'!$E$173</definedName>
    <definedName name="FDP_159_1_aSrv" hidden="1">'[10]Historical Financial Statements'!$E$174</definedName>
    <definedName name="FDP_16_1_aUrv" hidden="1">'[10]Historical Financial Statements'!$K$3</definedName>
    <definedName name="FDP_160_1_aUrv" hidden="1">'[10]Historical Financial Statements'!$E$175</definedName>
    <definedName name="FDP_161_1_aSrv" hidden="1">'[10]Historical Financial Statements'!$E$176</definedName>
    <definedName name="FDP_162_1_aUrv" hidden="1">'[10]Historical Financial Statements'!$E$178</definedName>
    <definedName name="FDP_163_1_aUrv" hidden="1">'[10]Historical Financial Statements'!$E$180</definedName>
    <definedName name="FDP_164_1_aUrv" hidden="1">'[10]Historical Financial Statements'!$E$179</definedName>
    <definedName name="FDP_165_1_aUrv" hidden="1">#REF!</definedName>
    <definedName name="FDP_166_1_aUrv" hidden="1">#REF!</definedName>
    <definedName name="FDP_167_1_aUrv" hidden="1">#REF!</definedName>
    <definedName name="FDP_168_1_aSrv" hidden="1">#REF!</definedName>
    <definedName name="FDP_169_1_aSrv" hidden="1">'[10]Historical Financial Statements'!$E$185</definedName>
    <definedName name="FDP_169_1_aUrv" hidden="1">#REF!</definedName>
    <definedName name="FDP_17_1_aUrv" hidden="1">'[10]Historical Financial Statements'!$R$3</definedName>
    <definedName name="FDP_170_1_aSrv" hidden="1">#REF!</definedName>
    <definedName name="FDP_170_1_aUrv" hidden="1">'[10]Historical Financial Statements'!$E$186</definedName>
    <definedName name="FDP_171_1_aSrv" hidden="1">'[10]Historical Financial Statements'!$E$187</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8_1_aUrv" hidden="1">'[10]Historical Financial Statements'!$E$195</definedName>
    <definedName name="FDP_179_1_aSrv" hidden="1">#REF!</definedName>
    <definedName name="FDP_179_1_aUrv" hidden="1">'[10]Historical Financial Statements'!$E$196</definedName>
    <definedName name="FDP_18_1_aUrv" hidden="1">'[10]Historical Financial Statements'!$E$6</definedName>
    <definedName name="FDP_18_1_rUrv" hidden="1">'[10]Historical Financial Statements'!$E$5</definedName>
    <definedName name="FDP_180_1_aSrv" hidden="1">#REF!</definedName>
    <definedName name="FDP_181_1_aUrv" hidden="1">#REF!</definedName>
    <definedName name="FDP_182_1_aSrv" hidden="1">#REF!</definedName>
    <definedName name="FDP_183_1_aSrv" hidden="1">#REF!</definedName>
    <definedName name="FDP_183_1_aUrv" hidden="1">'[10]Historical Financial Statements'!$E$200</definedName>
    <definedName name="FDP_184_1_aUrv" hidden="1">#REF!</definedName>
    <definedName name="FDP_185_1_aSrv" hidden="1">#REF!</definedName>
    <definedName name="FDP_186_1_aUrv" hidden="1">#REF!</definedName>
    <definedName name="FDP_187_1_aSrv" hidden="1">#REF!</definedName>
    <definedName name="FDP_187_1_aUrv" hidden="1">'[10]Historical Financial Statements'!$E$208</definedName>
    <definedName name="FDP_188_1_aUrv" hidden="1">#REF!</definedName>
    <definedName name="FDP_189_1_aUrv" hidden="1">#REF!</definedName>
    <definedName name="FDP_19_1_aUrv" hidden="1">'[10]Historical Financial Statements'!$E$8</definedName>
    <definedName name="FDP_190_1_aUrv" hidden="1">#REF!</definedName>
    <definedName name="FDP_191_1_aUrv" hidden="1">#REF!</definedName>
    <definedName name="FDP_192_1_aSrv" hidden="1">#REF!</definedName>
    <definedName name="FDP_192_1_aUrv" hidden="1">'[10]Historical Financial Statements'!$E$213</definedName>
    <definedName name="FDP_193_1_aUrv" hidden="1">#REF!</definedName>
    <definedName name="FDP_194_1_aUrv" hidden="1">#REF!</definedName>
    <definedName name="FDP_195_1_aUrv" hidden="1">#REF!</definedName>
    <definedName name="FDP_196_1_aSrv" hidden="1">#REF!</definedName>
    <definedName name="FDP_196_1_aUrv" hidden="1">'[10]Historical Financial Statements'!$E$217</definedName>
    <definedName name="FDP_197_1_aSrv" hidden="1">'[10]Historical Financial Statements'!$E$218</definedName>
    <definedName name="FDP_197_1_aUrv" hidden="1">#REF!</definedName>
    <definedName name="FDP_198_1_aSrv" hidden="1">#REF!</definedName>
    <definedName name="FDP_198_1_aUrv" hidden="1">'[10]Historical Financial Statements'!$E$219</definedName>
    <definedName name="FDP_199_1_aUrv" hidden="1">#REF!</definedName>
    <definedName name="FDP_2_1_aUrv" hidden="1">'[10]Historical Financial Statements'!$V$21</definedName>
    <definedName name="FDP_20_1_aUrv" hidden="1">'[10]Historical Financial Statements'!$E$9</definedName>
    <definedName name="FDP_200_1_aUrv" hidden="1">#REF!</definedName>
    <definedName name="FDP_201_1_aUrv" hidden="1">#REF!</definedName>
    <definedName name="FDP_202_1_aUrv" hidden="1">#REF!</definedName>
    <definedName name="FDP_203_1_aSrv" hidden="1">#REF!</definedName>
    <definedName name="FDP_203_1_aUrv" hidden="1">'[10]Historical Financial Statements'!$E$225</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8_1_aUrv" hidden="1">'[10]Historical Financial Statements'!$E$234</definedName>
    <definedName name="FDP_209_1_aUrv" hidden="1">#REF!</definedName>
    <definedName name="FDP_21_1_aUrv" hidden="1">'[10]Historical Financial Statements'!$E$10</definedName>
    <definedName name="FDP_210_1_aUrv" hidden="1">#REF!</definedName>
    <definedName name="FDP_211_1_aUrv" hidden="1">#REF!</definedName>
    <definedName name="FDP_212_1_aUrv" hidden="1">#REF!</definedName>
    <definedName name="FDP_213_1_aSrv" hidden="1">#REF!</definedName>
    <definedName name="FDP_213_1_aUrv" hidden="1">'[10]Historical Financial Statements'!$E$240</definedName>
    <definedName name="FDP_214_1_aUrv" hidden="1">#REF!</definedName>
    <definedName name="FDP_215_1_aUrv" hidden="1">#REF!</definedName>
    <definedName name="FDP_216_1_aSrv" hidden="1">'[10]Historical Financial Statements'!$E$238</definedName>
    <definedName name="FDP_216_1_aUrv" hidden="1">#REF!</definedName>
    <definedName name="FDP_217_1_aUrv" hidden="1">#REF!</definedName>
    <definedName name="FDP_218_1_aSrv" hidden="1">#REF!</definedName>
    <definedName name="FDP_218_1_aUrv" hidden="1">'[10]Historical Financial Statements'!$E$244</definedName>
    <definedName name="FDP_219_1_aSrv" hidden="1">#REF!</definedName>
    <definedName name="FDP_219_1_aUrv" hidden="1">'[10]Historical Financial Statements'!$E$245</definedName>
    <definedName name="FDP_22_1_aUrv" hidden="1">'[10]Historical Financial Statements'!$E$11</definedName>
    <definedName name="FDP_220_1_aSrv" hidden="1">#REF!</definedName>
    <definedName name="FDP_220_1_aUrv" hidden="1">'[10]Historical Financial Statements'!$E$246</definedName>
    <definedName name="FDP_221_1_aSrv" hidden="1">#REF!</definedName>
    <definedName name="FDP_221_1_aUrv" hidden="1">'[10]Historical Financial Statements'!$E$247</definedName>
    <definedName name="FDP_222_1_aSrv" hidden="1">#REF!</definedName>
    <definedName name="FDP_222_1_aUrv" hidden="1">'[10]Historical Financial Statements'!$E$248</definedName>
    <definedName name="FDP_223_1_aSrv" hidden="1">#REF!</definedName>
    <definedName name="FDP_223_1_aUrv" hidden="1">'[10]Historical Financial Statements'!$E$250</definedName>
    <definedName name="FDP_224_1_aSrv" hidden="1">'[10]Historical Financial Statements'!$E$258</definedName>
    <definedName name="FDP_224_1_aUrv" hidden="1">#REF!</definedName>
    <definedName name="FDP_225_1_aSrv" hidden="1">'[10]Historical Financial Statements'!$E$261</definedName>
    <definedName name="FDP_225_1_aUrv" hidden="1">#REF!</definedName>
    <definedName name="FDP_226_1_aSrv" hidden="1">'[10]Historical Financial Statements'!$E$262</definedName>
    <definedName name="FDP_226_1_aUrv" hidden="1">#REF!</definedName>
    <definedName name="FDP_227_1_aSrv" hidden="1">'[10]Historical Financial Statements'!$E$264</definedName>
    <definedName name="FDP_227_1_aUrv" hidden="1">#REF!</definedName>
    <definedName name="FDP_228_1_aSrv" hidden="1">#REF!</definedName>
    <definedName name="FDP_229_1_aSrv" hidden="1">#REF!</definedName>
    <definedName name="FDP_23_1_aUrv" hidden="1">'[10]Historical Financial Statements'!$E$12</definedName>
    <definedName name="FDP_230_1_aSrv" hidden="1">#REF!</definedName>
    <definedName name="FDP_231_1_aSrv" hidden="1">#REF!</definedName>
    <definedName name="FDP_232_1_aSrv" hidden="1">#REF!</definedName>
    <definedName name="FDP_233_1_aSrv" hidden="1">#REF!</definedName>
    <definedName name="FDP_234_1_aSrv" hidden="1">'[10]Historical Financial Statements'!$E$275</definedName>
    <definedName name="FDP_234_1_aUrv" hidden="1">#REF!</definedName>
    <definedName name="FDP_235_1_aSrv" hidden="1">'[10]Historical Financial Statements'!$E$280</definedName>
    <definedName name="FDP_235_1_aUrv" hidden="1">#REF!</definedName>
    <definedName name="FDP_236_1_aSrv" hidden="1">'[10]Historical Financial Statements'!$E$289</definedName>
    <definedName name="FDP_236_1_aUrv" hidden="1">#REF!</definedName>
    <definedName name="FDP_237_1_aSrv" hidden="1">'[10]Historical Financial Statements'!$E$290</definedName>
    <definedName name="FDP_237_1_aUrv" hidden="1">#REF!</definedName>
    <definedName name="FDP_238_1_aSrv" hidden="1">#REF!</definedName>
    <definedName name="FDP_239_1_aSrv" hidden="1">'[10]Historical Financial Statements'!$E$292</definedName>
    <definedName name="FDP_24_1_aSrv" hidden="1">'[10]Historical Financial Statements'!$E$13</definedName>
    <definedName name="FDP_240_1_aSrv" hidden="1">'[10]Historical Financial Statements'!$E$303</definedName>
    <definedName name="FDP_241_1_aSrv" hidden="1">'[10]Historical Financial Statements'!$E$304</definedName>
    <definedName name="FDP_242_1_aSrv" hidden="1">'[10]Historical Financial Statements'!$E$305</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_1_aUrv" hidden="1">'[10]Historical Financial Statements'!$E$14</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_1_aUrv" hidden="1">'[10]Historical Financial Statements'!$E$15</definedName>
    <definedName name="FDP_260_1_aSrv" hidden="1">#REF!</definedName>
    <definedName name="FDP_261_1_aSrv" hidden="1">#REF!</definedName>
    <definedName name="FDP_262_1_aSrv" hidden="1">'[10]Historical Financial Statements'!$E$325</definedName>
    <definedName name="FDP_263_1_aSrv" hidden="1">'[10]Historical Financial Statements'!$E$326</definedName>
    <definedName name="FDP_264_1_aSrv" hidden="1">'[10]Historical Financial Statements'!$E$327</definedName>
    <definedName name="FDP_264_1_aUrv" hidden="1">#REF!</definedName>
    <definedName name="FDP_265_1_aSrv" hidden="1">'[10]Historical Financial Statements'!$E$328</definedName>
    <definedName name="FDP_265_1_aUrv" hidden="1">#REF!</definedName>
    <definedName name="FDP_266_1_aSrv" hidden="1">'[10]Historical Financial Statements'!$E$329</definedName>
    <definedName name="FDP_266_1_aUrv" hidden="1">#REF!</definedName>
    <definedName name="FDP_267_1_aSrv" hidden="1">'[10]Historical Financial Statements'!$E$330</definedName>
    <definedName name="FDP_267_1_aUrv" hidden="1">#REF!</definedName>
    <definedName name="FDP_268_1_aSrv" hidden="1">'[10]Historical Financial Statements'!$E$331</definedName>
    <definedName name="FDP_268_1_aUrv" hidden="1">#REF!</definedName>
    <definedName name="FDP_269_1_aSrv" hidden="1">'[10]Historical Financial Statements'!$E$332</definedName>
    <definedName name="FDP_269_1_aUrv" hidden="1">#REF!</definedName>
    <definedName name="FDP_27_1_aUrv" hidden="1">'[10]Historical Financial Statements'!$E$16</definedName>
    <definedName name="FDP_270_1_aSrv" hidden="1">'[10]Historical Financial Statements'!$E$333</definedName>
    <definedName name="FDP_270_1_aUrv" hidden="1">#REF!</definedName>
    <definedName name="FDP_271_1_aSrv" hidden="1">'[10]Historical Financial Statements'!$E$334</definedName>
    <definedName name="FDP_271_1_aUrv" hidden="1">#REF!</definedName>
    <definedName name="FDP_272_1_aSrv" hidden="1">'[10]Historical Financial Statements'!$E$335</definedName>
    <definedName name="FDP_272_1_aUrv" hidden="1">#REF!</definedName>
    <definedName name="FDP_273_1_aSrv" hidden="1">'[10]Historical Financial Statements'!$E$336</definedName>
    <definedName name="FDP_273_1_aUrv" hidden="1">#REF!</definedName>
    <definedName name="FDP_274_1_aSrv" hidden="1">[10]Calculations!$E$23</definedName>
    <definedName name="FDP_274_1_aUrv" hidden="1">#REF!</definedName>
    <definedName name="FDP_275_1_aSrv" hidden="1">[10]Calculations!$E$24</definedName>
    <definedName name="FDP_275_1_aUrv" hidden="1">#REF!</definedName>
    <definedName name="FDP_276_1_aSrv" hidden="1">[10]Calculations!$E$29</definedName>
    <definedName name="FDP_276_1_aUrv" hidden="1">#REF!</definedName>
    <definedName name="FDP_277_1_aSrv" hidden="1">[10]Calculations!$E$28</definedName>
    <definedName name="FDP_277_1_aUrv" hidden="1">#REF!</definedName>
    <definedName name="FDP_278_1_aSrv" hidden="1">[10]Calculations!$E$30</definedName>
    <definedName name="FDP_278_1_aUrv" hidden="1">#REF!</definedName>
    <definedName name="FDP_279_1_aSrv" hidden="1">#REF!</definedName>
    <definedName name="FDP_28_1_aUrv" hidden="1">'[10]Historical Financial Statements'!$E$17</definedName>
    <definedName name="FDP_280_1_aSrv" hidden="1">#REF!</definedName>
    <definedName name="FDP_281_1_aSrv" hidden="1">#REF!</definedName>
    <definedName name="FDP_282_1_aSrv" hidden="1">#REF!</definedName>
    <definedName name="FDP_283_1_aSrv" hidden="1">#REF!</definedName>
    <definedName name="FDP_284_1_aSrv" hidden="1">[10]Calculations!$E$38</definedName>
    <definedName name="FDP_285_1_aSrv" hidden="1">[10]Calculations!$E$39</definedName>
    <definedName name="FDP_286_1_aSrv" hidden="1">[10]Calculations!$E$43</definedName>
    <definedName name="FDP_287_1_aSrv" hidden="1">[10]Calculations!$E$44</definedName>
    <definedName name="FDP_288_1_aSrv" hidden="1">[10]Calculations!$E$45</definedName>
    <definedName name="FDP_289_1_aSrv" hidden="1">[10]Calculations!$E$46</definedName>
    <definedName name="FDP_29_1_aUrv" hidden="1">'[10]Historical Financial Statements'!$E$18</definedName>
    <definedName name="FDP_290_1_aSrv" hidden="1">[10]Calculations!$E$47</definedName>
    <definedName name="FDP_291_1_aSrv" hidden="1">[10]Calculations!$E$49</definedName>
    <definedName name="FDP_292_1_aSrv" hidden="1">[10]Calculations!$E$50</definedName>
    <definedName name="FDP_293_1_aSrv" hidden="1">[10]Calculations!$E$51</definedName>
    <definedName name="FDP_294_1_aSrv" hidden="1">[10]Calculations!$E$61</definedName>
    <definedName name="FDP_295_1_aSrv" hidden="1">[10]Calculations!$E$65</definedName>
    <definedName name="FDP_296_1_aSrv" hidden="1">[10]Calculations!$E$85</definedName>
    <definedName name="FDP_297_1_aSrv" hidden="1">[10]Calculations!$E$88</definedName>
    <definedName name="FDP_298_1_aSrv" hidden="1">[10]Calculations!$E$95</definedName>
    <definedName name="FDP_299_1_aSrv" hidden="1">[10]Calculations!$E$96</definedName>
    <definedName name="FDP_3_1_aUrv" hidden="1">'[10]Historical Financial Statements'!$V$22</definedName>
    <definedName name="FDP_30_1_aSrv" hidden="1">'[10]Historical Financial Statements'!$E$19</definedName>
    <definedName name="FDP_300_1_aSrv" hidden="1">[10]Calculations!$E$104</definedName>
    <definedName name="FDP_301_1_aSrv" hidden="1">[10]Calculations!$E$112</definedName>
    <definedName name="FDP_302_1_aSrv" hidden="1">[10]Calculations!$E$113</definedName>
    <definedName name="FDP_303_1_aSrv" hidden="1">[10]Calculations!$E$131</definedName>
    <definedName name="FDP_304_1_aSrv" hidden="1">[10]Calculations!$E$136</definedName>
    <definedName name="FDP_305_1_aSrv" hidden="1">[10]Calculations!$E$146</definedName>
    <definedName name="FDP_306_1_aSrv" hidden="1">[10]Calculations!$E$165</definedName>
    <definedName name="FDP_307_1_aSrv" hidden="1">[10]Calculations!$E$169</definedName>
    <definedName name="FDP_308_1_aSrv" hidden="1">[10]Calculations!$E$171</definedName>
    <definedName name="FDP_309_1_aSrv" hidden="1">[10]Calculations!$E$172</definedName>
    <definedName name="FDP_31_1_aSrv" hidden="1">'[10]Historical Financial Statements'!$E$20</definedName>
    <definedName name="FDP_310_1_aSrv" hidden="1">[10]Calculations!$E$178</definedName>
    <definedName name="FDP_311_1_aSrv" hidden="1">[10]Calculations!$E$179</definedName>
    <definedName name="FDP_312_1_aSrv" hidden="1">[10]Calculations!$E$180</definedName>
    <definedName name="FDP_313_1_aSrv" hidden="1">[10]Calculations!$P$184</definedName>
    <definedName name="FDP_314_1_aSrv" hidden="1">[10]Calculations!$P$186</definedName>
    <definedName name="FDP_315_1_aSrv" hidden="1">[10]Calculations!$P$187</definedName>
    <definedName name="FDP_316_1_aSrv" hidden="1">[10]Calculations!$P$188</definedName>
    <definedName name="FDP_317_1_aSrv" hidden="1">[10]Calculations!$P$189</definedName>
    <definedName name="FDP_32_1_aUrv" hidden="1">'[10]Historical Financial Statements'!$E$21</definedName>
    <definedName name="FDP_33_1_aUrv" hidden="1">'[10]Historical Financial Statements'!$E$22</definedName>
    <definedName name="FDP_34_1_aUrv" hidden="1">'[10]Historical Financial Statements'!$E$23</definedName>
    <definedName name="FDP_35_1_aUrv" hidden="1">'[10]Historical Financial Statements'!$E$24</definedName>
    <definedName name="FDP_36_1_aUrv" hidden="1">'[10]Historical Financial Statements'!$E$25</definedName>
    <definedName name="FDP_37_1_aSrv" hidden="1">'[10]Historical Financial Statements'!$E$26</definedName>
    <definedName name="FDP_38_1_aUrv" hidden="1">'[10]Historical Financial Statements'!$E$27</definedName>
    <definedName name="FDP_39_1_aUrv" hidden="1">'[10]Historical Financial Statements'!$E$28</definedName>
    <definedName name="FDP_4_1_aUrv" hidden="1">'[10]Historical Financial Statements'!$V$23</definedName>
    <definedName name="FDP_40_1_aUrv" hidden="1">'[10]Historical Financial Statements'!$E$29</definedName>
    <definedName name="FDP_41_1_aUrv" hidden="1">'[10]Historical Financial Statements'!$E$30</definedName>
    <definedName name="FDP_42_1_aUrv" hidden="1">'[10]Historical Financial Statements'!$E$31</definedName>
    <definedName name="FDP_43_1_aUrv" hidden="1">'[10]Historical Financial Statements'!$E$32</definedName>
    <definedName name="FDP_44_1_aUrv" hidden="1">'[10]Historical Financial Statements'!$E$33</definedName>
    <definedName name="FDP_45_1_aUrv" hidden="1">'[10]Historical Financial Statements'!$E$34</definedName>
    <definedName name="FDP_455_1_aSrv" hidden="1">'[10]Ratio Analysis'!$E$10</definedName>
    <definedName name="FDP_456_1_aSrv" hidden="1">'[10]Ratio Analysis'!$E$12</definedName>
    <definedName name="FDP_457_1_aSrv" hidden="1">'[10]Ratio Analysis'!$E$19</definedName>
    <definedName name="FDP_458_1_aSrv" hidden="1">'[10]Ratio Analysis'!$E$22</definedName>
    <definedName name="FDP_459_1_aSrv" hidden="1">'[10]Ratio Analysis'!$E$23</definedName>
    <definedName name="FDP_46_1_aUrv" hidden="1">'[10]Historical Financial Statements'!$E$35</definedName>
    <definedName name="FDP_460_1_aSrv" hidden="1">'[10]Ratio Analysis'!$E$24</definedName>
    <definedName name="FDP_461_1_aSrv" hidden="1">'[10]Ratio Analysis'!$E$25</definedName>
    <definedName name="FDP_462_1_aSrv" hidden="1">'[10]Ratio Analysis'!$E$26</definedName>
    <definedName name="FDP_463_1_aSrv" hidden="1">'[10]Ratio Analysis'!$E$27</definedName>
    <definedName name="FDP_464_1_aSrv" hidden="1">'[10]Ratio Analysis'!$E$28</definedName>
    <definedName name="FDP_465_1_aSrv" hidden="1">'[10]Ratio Analysis'!$E$29</definedName>
    <definedName name="FDP_466_1_aSrv" hidden="1">'[10]Ratio Analysis'!$E$30</definedName>
    <definedName name="FDP_467_1_aSrv" hidden="1">'[10]Ratio Analysis'!$E$31</definedName>
    <definedName name="FDP_468_1_aSrv" hidden="1">'[10]Ratio Analysis'!$E$34</definedName>
    <definedName name="FDP_469_1_aSrv" hidden="1">'[10]Ratio Analysis'!$E$35</definedName>
    <definedName name="FDP_47_1_aUrv" hidden="1">'[10]Historical Financial Statements'!$E$36</definedName>
    <definedName name="FDP_470_1_aSrv" hidden="1">'[10]Ratio Analysis'!$E$36</definedName>
    <definedName name="FDP_471_1_aSrv" hidden="1">'[10]Ratio Analysis'!$E$37</definedName>
    <definedName name="FDP_472_1_aSrv" hidden="1">'[10]Ratio Analysis'!$E$38</definedName>
    <definedName name="FDP_473_1_aSrv" hidden="1">'[10]Ratio Analysis'!$E$39</definedName>
    <definedName name="FDP_474_1_aSrv" hidden="1">'[10]Ratio Analysis'!$E$40</definedName>
    <definedName name="FDP_475_1_aSrv" hidden="1">'[10]Ratio Analysis'!$E$43</definedName>
    <definedName name="FDP_476_1_aSrv" hidden="1">'[10]Ratio Analysis'!$E$44</definedName>
    <definedName name="FDP_477_1_aSrv" hidden="1">'[10]Ratio Analysis'!$E$45</definedName>
    <definedName name="FDP_478_1_aSrv" hidden="1">'[10]Ratio Analysis'!$E$46</definedName>
    <definedName name="FDP_479_1_aSrv" hidden="1">'[10]Ratio Analysis'!$E$47</definedName>
    <definedName name="FDP_48_1_aUrv" hidden="1">'[10]Historical Financial Statements'!$E$37</definedName>
    <definedName name="FDP_480_1_aSrv" hidden="1">'[10]Ratio Analysis'!$E$48</definedName>
    <definedName name="FDP_481_1_aSrv" hidden="1">'[10]Ratio Analysis'!$E$49</definedName>
    <definedName name="FDP_482_1_aSrv" hidden="1">'[10]Ratio Analysis'!$E$54</definedName>
    <definedName name="FDP_483_1_aSrv" hidden="1">'[10]Ratio Analysis'!$E$55</definedName>
    <definedName name="FDP_484_1_aSrv" hidden="1">'[10]Ratio Analysis'!$E$56</definedName>
    <definedName name="FDP_485_1_aSrv" hidden="1">'[10]Ratio Analysis'!$E$57</definedName>
    <definedName name="FDP_486_1_aSrv" hidden="1">'[10]Ratio Analysis'!$E$58</definedName>
    <definedName name="FDP_487_1_aSrv" hidden="1">'[10]Ratio Analysis'!$E$59</definedName>
    <definedName name="FDP_488_1_aSrv" hidden="1">'[10]Ratio Analysis'!$E$60</definedName>
    <definedName name="FDP_489_1_aSrv" hidden="1">'[10]Ratio Analysis'!$E$61</definedName>
    <definedName name="FDP_49_1_aUrv" hidden="1">'[10]Historical Financial Statements'!$E$38</definedName>
    <definedName name="FDP_490_1_aSrv" hidden="1">'[10]Ratio Analysis'!$E$62</definedName>
    <definedName name="FDP_491_1_aSrv" hidden="1">'[10]Ratio Analysis'!$E$65</definedName>
    <definedName name="FDP_492_1_aSrv" hidden="1">'[10]Ratio Analysis'!$E$66</definedName>
    <definedName name="FDP_493_1_aSrv" hidden="1">'[10]Ratio Analysis'!$E$67</definedName>
    <definedName name="FDP_494_1_aSrv" hidden="1">'[10]Ratio Analysis'!$E$68</definedName>
    <definedName name="FDP_495_1_aSrv" hidden="1">'[10]Ratio Analysis'!$E$69</definedName>
    <definedName name="FDP_496_1_aSrv" hidden="1">'[10]Ratio Analysis'!$E$70</definedName>
    <definedName name="FDP_497_1_aSrv" hidden="1">'[10]Ratio Analysis'!$E$73</definedName>
    <definedName name="FDP_498_1_aSrv" hidden="1">'[10]Ratio Analysis'!$E$74</definedName>
    <definedName name="FDP_499_1_aSrv" hidden="1">'[10]Ratio Analysis'!$E$75</definedName>
    <definedName name="FDP_5_1_aUrv" hidden="1">'[10]Historical Financial Statements'!$V$24</definedName>
    <definedName name="FDP_50_1_aSrv" hidden="1">'[10]Historical Financial Statements'!$E$39</definedName>
    <definedName name="FDP_500_1_aSrv" hidden="1">'[10]Ratio Analysis'!$E$76</definedName>
    <definedName name="FDP_501_1_aSrv" hidden="1">'[10]Ratio Analysis'!$E$77</definedName>
    <definedName name="FDP_502_1_aSrv" hidden="1">'[10]Ratio Analysis'!$E$81</definedName>
    <definedName name="FDP_503_1_aSrv" hidden="1">'[10]Ratio Analysis'!$E$82</definedName>
    <definedName name="FDP_504_1_aSrv" hidden="1">'[10]Ratio Analysis'!$E$83</definedName>
    <definedName name="FDP_505_1_aSrv" hidden="1">'[10]Ratio Analysis'!$E$84</definedName>
    <definedName name="FDP_506_1_aSrv" hidden="1">'[10]Ratio Analysis'!$E$85</definedName>
    <definedName name="FDP_507_1_aSrv" hidden="1">'[10]Ratio Analysis'!$E$86</definedName>
    <definedName name="FDP_508_1_aSrv" hidden="1">'[10]Ratio Analysis'!$E$87</definedName>
    <definedName name="FDP_509_1_aSrv" hidden="1">'[10]Ratio Analysis'!$E$92</definedName>
    <definedName name="FDP_51_1_aSrv" hidden="1">'[10]Historical Financial Statements'!$E$40</definedName>
    <definedName name="FDP_510_1_aSrv" hidden="1">'[10]Ratio Analysis'!$E$93</definedName>
    <definedName name="FDP_511_1_aSrv" hidden="1">'[10]Ratio Analysis'!$E$94</definedName>
    <definedName name="FDP_512_1_aSrv" hidden="1">'[10]Ratio Analysis'!$E$95</definedName>
    <definedName name="FDP_513_1_aSrv" hidden="1">'[10]Ratio Analysis'!$E$96</definedName>
    <definedName name="FDP_514_1_aSrv" hidden="1">'[10]Ratio Analysis'!$E$98</definedName>
    <definedName name="FDP_515_1_aSrv" hidden="1">'[10]Ratio Analysis'!$E$99</definedName>
    <definedName name="FDP_516_1_aSrv" hidden="1">'[10]Ratio Analysis'!$E$100</definedName>
    <definedName name="FDP_517_1_aSrv" hidden="1">'[10]Ratio Analysis'!$E$101</definedName>
    <definedName name="FDP_518_1_aSrv" hidden="1">'[10]Ratio Analysis'!$E$102</definedName>
    <definedName name="FDP_519_1_aSrv" hidden="1">'[10]Ratio Analysis'!$E$103</definedName>
    <definedName name="FDP_52_1_aUrv" hidden="1">'[10]Historical Financial Statements'!$E$41</definedName>
    <definedName name="FDP_520_1_aSrv" hidden="1">'[10]Ratio Analysis'!$E$104</definedName>
    <definedName name="FDP_521_1_aSrv" hidden="1">'[10]Ratio Analysis'!$E$107</definedName>
    <definedName name="FDP_522_1_aSrv" hidden="1">'[10]Ratio Analysis'!$E$109</definedName>
    <definedName name="FDP_523_1_aSrv" hidden="1">'[10]Ratio Analysis'!$E$110</definedName>
    <definedName name="FDP_524_1_aSrv" hidden="1">'[10]Ratio Analysis'!$E$111</definedName>
    <definedName name="FDP_525_1_aSrv" hidden="1">'[10]Ratio Analysis'!$E$112</definedName>
    <definedName name="FDP_526_1_aSrv" hidden="1">'[10]Ratio Analysis'!$E$113</definedName>
    <definedName name="FDP_527_1_aSrv" hidden="1">'[10]Ratio Analysis'!$E$114</definedName>
    <definedName name="FDP_528_1_aSrv" hidden="1">'[10]Ratio Analysis'!$E$115</definedName>
    <definedName name="FDP_529_1_aSrv" hidden="1">'[10]Ratio Analysis'!$E$116</definedName>
    <definedName name="FDP_53_1_aUrv" hidden="1">'[10]Historical Financial Statements'!$E$42</definedName>
    <definedName name="FDP_530_1_aSrv" hidden="1">'[10]Ratio Analysis'!$E$117</definedName>
    <definedName name="FDP_531_1_aSrv" hidden="1">'[10]Ratio Analysis'!$E$118</definedName>
    <definedName name="FDP_532_1_aSrv" hidden="1">'[10]Ratio Analysis'!$E$119</definedName>
    <definedName name="FDP_533_1_aSrv" hidden="1">'[10]Ratio Analysis'!$E$120</definedName>
    <definedName name="FDP_534_1_aSrv" hidden="1">'[10]Ratio Analysis'!$E$121</definedName>
    <definedName name="FDP_535_1_aSrv" hidden="1">'[10]Ratio Analysis'!$E$122</definedName>
    <definedName name="FDP_536_1_aSrv" hidden="1">'[10]Ratio Analysis'!$E$123</definedName>
    <definedName name="FDP_537_1_aSrv" hidden="1">'[10]Ratio Analysis'!$E$124</definedName>
    <definedName name="FDP_538_1_aSrv" hidden="1">'[10]Ratio Analysis'!$E$128</definedName>
    <definedName name="FDP_539_1_aSrv" hidden="1">'[10]Ratio Analysis'!$E$127</definedName>
    <definedName name="FDP_54_1_aUrv" hidden="1">'[10]Historical Financial Statements'!$E$43</definedName>
    <definedName name="FDP_540_1_aSrv" hidden="1">'[10]Ratio Analysis'!$E$129</definedName>
    <definedName name="FDP_541_1_aSrv" hidden="1">'[10]Ratio Analysis'!$E$130</definedName>
    <definedName name="FDP_542_1_aSrv" hidden="1">'[10]Ratio Analysis'!$E$132</definedName>
    <definedName name="FDP_543_1_aSrv" hidden="1">'[10]Ratio Analysis'!$E$133</definedName>
    <definedName name="FDP_544_1_aSrv" hidden="1">'[10]Ratio Analysis'!$E$134</definedName>
    <definedName name="FDP_545_1_aSrv" hidden="1">'[10]Ratio Analysis'!$E$140</definedName>
    <definedName name="FDP_546_1_aSrv" hidden="1">'[10]Ratio Analysis'!$E$141</definedName>
    <definedName name="FDP_547_1_aSrv" hidden="1">'[10]Ratio Analysis'!$E$142</definedName>
    <definedName name="FDP_548_1_aSrv" hidden="1">'[10]Ratio Analysis'!$E$143</definedName>
    <definedName name="FDP_549_1_aUrv" hidden="1">'[10]Historical Financial Statements'!$O$1</definedName>
    <definedName name="FDP_55_1_aUrv" hidden="1">'[10]Historical Financial Statements'!$E$44</definedName>
    <definedName name="FDP_550_1_aUrv" hidden="1">'[10]Historical Financial Statements'!$Q$62</definedName>
    <definedName name="FDP_551_1_aUrv" hidden="1">'[10]Historical Financial Statements'!$Q$84</definedName>
    <definedName name="FDP_552_1_aUrv" hidden="1">'[10]Historical Financial Statements'!$Q$1</definedName>
    <definedName name="FDP_553_1_aUrv" hidden="1">'[10]Historical Financial Statements'!$S$1</definedName>
    <definedName name="FDP_554_1_aUrv" hidden="1">'[10]Historical Financial Statements'!$E$249</definedName>
    <definedName name="FDP_56_1_aUrv" hidden="1">'[10]Historical Financial Statements'!$E$45</definedName>
    <definedName name="FDP_57_1_aSrv" hidden="1">'[10]Historical Financial Statements'!$E$46</definedName>
    <definedName name="FDP_58_1_aUrv" hidden="1">'[10]Historical Financial Statements'!$E$47</definedName>
    <definedName name="FDP_59_1_aSrv" hidden="1">'[10]Historical Financial Statements'!$E$48</definedName>
    <definedName name="FDP_6_1_aUrv" hidden="1">'[10]Historical Financial Statements'!$Y$21</definedName>
    <definedName name="FDP_60_1_aUrv" hidden="1">'[10]Historical Financial Statements'!$E$49</definedName>
    <definedName name="FDP_608_1_aUrv" hidden="1">'[10]Historical Financial Statements'!$Z$10</definedName>
    <definedName name="FDP_609_1_aSrv" hidden="1">[10]Calculations!$E$48</definedName>
    <definedName name="FDP_61_1_aUrv" hidden="1">'[10]Historical Financial Statements'!$E$50</definedName>
    <definedName name="FDP_610_1_aSrv" hidden="1">[10]Calculations!$E$70</definedName>
    <definedName name="FDP_612_1_aSrv" hidden="1">'[10]Historical Financial Statements'!$E$339</definedName>
    <definedName name="FDP_613_1_aSrv" hidden="1">'[10]Historical Financial Statements'!$E$340</definedName>
    <definedName name="FDP_614_1_aSrv" hidden="1">'[10]Historical Financial Statements'!$E$341</definedName>
    <definedName name="FDP_615_1_aSrv" hidden="1">'[10]Historical Financial Statements'!$E$342</definedName>
    <definedName name="FDP_616_1_aSrv" hidden="1">'[10]Historical Financial Statements'!$E$343</definedName>
    <definedName name="FDP_617_1_aSrv" hidden="1">'[10]Historical Financial Statements'!$E$344</definedName>
    <definedName name="FDP_618_1_aSrv" hidden="1">'[10]Historical Financial Statements'!$E$345</definedName>
    <definedName name="FDP_619_1_aSrv" hidden="1">'[10]Historical Financial Statements'!$E$346</definedName>
    <definedName name="FDP_62_1_aUrv" hidden="1">'[10]Historical Financial Statements'!$E$51</definedName>
    <definedName name="FDP_620_1_aSrv" hidden="1">'[10]Historical Financial Statements'!$E$347</definedName>
    <definedName name="FDP_63_1_aUrv" hidden="1">'[10]Historical Financial Statements'!$E$52</definedName>
    <definedName name="FDP_64_1_aUrv" hidden="1">'[10]Historical Financial Statements'!$E$53</definedName>
    <definedName name="FDP_65_1_aSrv" hidden="1">'[10]Historical Financial Statements'!$E$54</definedName>
    <definedName name="FDP_66_1_aUrv" hidden="1">'[10]Historical Financial Statements'!$E$55</definedName>
    <definedName name="FDP_67_1_aSrv" hidden="1">'[10]Historical Financial Statements'!$E$56</definedName>
    <definedName name="FDP_68_1_aUrv" hidden="1">'[10]Historical Financial Statements'!$E$57</definedName>
    <definedName name="FDP_69_1_aSrv" hidden="1">'[10]Historical Financial Statements'!$E$58</definedName>
    <definedName name="FDP_7_1_aUrv" hidden="1">'[10]Historical Financial Statements'!$Y$22</definedName>
    <definedName name="FDP_70_1_aSrv" hidden="1">'[10]Historical Financial Statements'!$E$59</definedName>
    <definedName name="FDP_71_1_aUrv" hidden="1">'[10]Historical Financial Statements'!$E$60</definedName>
    <definedName name="FDP_72_1_aUrv" hidden="1">'[10]Historical Financial Statements'!$E$61</definedName>
    <definedName name="FDP_73_1_aSrv" hidden="1">'[10]Historical Financial Statements'!$E$62</definedName>
    <definedName name="FDP_74_1_aSrv" hidden="1">'[10]Historical Financial Statements'!$E$63</definedName>
    <definedName name="FDP_75_1_aUrv" hidden="1">'[10]Historical Financial Statements'!$F$64</definedName>
    <definedName name="FDP_76_1_aSrv" hidden="1">'[10]Historical Financial Statements'!$E$65</definedName>
    <definedName name="FDP_77_1_aSrv" hidden="1">'[10]Historical Financial Statements'!$E$66</definedName>
    <definedName name="FDP_78_1_aUrv" hidden="1">'[10]Historical Financial Statements'!$E$67</definedName>
    <definedName name="FDP_79_1_aUrv" hidden="1">'[10]Historical Financial Statements'!$E$68</definedName>
    <definedName name="FDP_8_1_aUrv" hidden="1">'[10]Historical Financial Statements'!$Y$23</definedName>
    <definedName name="FDP_80_1_aUrv" hidden="1">'[10]Historical Financial Statements'!$E$69</definedName>
    <definedName name="FDP_81_1_aUrv" hidden="1">'[10]Historical Financial Statements'!$E$70</definedName>
    <definedName name="FDP_82_1_aUrv" hidden="1">'[10]Historical Financial Statements'!$E$71</definedName>
    <definedName name="FDP_83_1_aUrv" hidden="1">'[10]Historical Financial Statements'!$E$72</definedName>
    <definedName name="FDP_84_1_aUrv" hidden="1">'[10]Historical Financial Statements'!$E$73</definedName>
    <definedName name="FDP_85_1_aUrv" hidden="1">'[10]Historical Financial Statements'!$E$74</definedName>
    <definedName name="FDP_86_1_aUrv" hidden="1">'[10]Historical Financial Statements'!$E$75</definedName>
    <definedName name="FDP_87_1_aUrv" hidden="1">'[10]Historical Financial Statements'!$E$76</definedName>
    <definedName name="FDP_88_1_aUrv" hidden="1">'[10]Historical Financial Statements'!$E$77</definedName>
    <definedName name="FDP_89_1_aUrv" hidden="1">'[10]Historical Financial Statements'!$E$78</definedName>
    <definedName name="FDP_9_1_aUrv" hidden="1">'[10]Historical Financial Statements'!$Y$24</definedName>
    <definedName name="FDP_90_1_aUrv" hidden="1">'[10]Historical Financial Statements'!$E$79</definedName>
    <definedName name="FDP_91_1_aUrv" hidden="1">'[10]Historical Financial Statements'!$E$80</definedName>
    <definedName name="FDP_92_1_aUrv" hidden="1">'[10]Historical Financial Statements'!$E$81</definedName>
    <definedName name="FDP_93_1_aUrv" hidden="1">'[10]Historical Financial Statements'!$E$82</definedName>
    <definedName name="FDP_94_1_aUrv" hidden="1">'[10]Historical Financial Statements'!$E$83</definedName>
    <definedName name="FDP_95_1_aUrv" hidden="1">'[10]Historical Financial Statements'!$E$84</definedName>
    <definedName name="FDP_96_1_aUrv" hidden="1">'[10]Historical Financial Statements'!$E$92</definedName>
    <definedName name="FDP_97_1_aUrv" hidden="1">'[10]Historical Financial Statements'!$E$93</definedName>
    <definedName name="FDP_98_1_aUrv" hidden="1">'[10]Historical Financial Statements'!$E$94</definedName>
    <definedName name="FDP_99_1_aUrv" hidden="1">'[10]Historical Financial Statements'!$E$95</definedName>
    <definedName name="fds" hidden="1">{"comps",#N/A,FALSE,"comps";"notes",#N/A,FALSE,"comps"}</definedName>
    <definedName name="fdsa" localSheetId="0" hidden="1">{#N/A,#N/A,TRUE,"Historicals";#N/A,#N/A,TRUE,"Charts";#N/A,#N/A,TRUE,"Forecasts"}</definedName>
    <definedName name="fdsa" localSheetId="1" hidden="1">{#N/A,#N/A,TRUE,"Historicals";#N/A,#N/A,TRUE,"Charts";#N/A,#N/A,TRUE,"Forecasts"}</definedName>
    <definedName name="fdsa" hidden="1">{#N/A,#N/A,TRUE,"Historicals";#N/A,#N/A,TRUE,"Charts";#N/A,#N/A,TRUE,"Forecasts"}</definedName>
    <definedName name="fdsafdf" localSheetId="0" hidden="1">{#N/A,#N/A,TRUE,"Historicals";#N/A,#N/A,TRUE,"Charts";#N/A,#N/A,TRUE,"Forecasts"}</definedName>
    <definedName name="fdsafdf" localSheetId="1" hidden="1">{#N/A,#N/A,TRUE,"Historicals";#N/A,#N/A,TRUE,"Charts";#N/A,#N/A,TRUE,"Forecasts"}</definedName>
    <definedName name="fdsafdf" hidden="1">{#N/A,#N/A,TRUE,"Historicals";#N/A,#N/A,TRUE,"Charts";#N/A,#N/A,TRUE,"Forecasts"}</definedName>
    <definedName name="fdsafrwefreg" localSheetId="0" hidden="1">{#N/A,#N/A,TRUE,"Historicals";#N/A,#N/A,TRUE,"Charts";#N/A,#N/A,TRUE,"Forecasts"}</definedName>
    <definedName name="fdsafrwefreg" localSheetId="1" hidden="1">{#N/A,#N/A,TRUE,"Historicals";#N/A,#N/A,TRUE,"Charts";#N/A,#N/A,TRUE,"Forecasts"}</definedName>
    <definedName name="fdsafrwefreg" hidden="1">{#N/A,#N/A,TRUE,"Historicals";#N/A,#N/A,TRUE,"Charts";#N/A,#N/A,TRUE,"Forecasts"}</definedName>
    <definedName name="fdsaregh" localSheetId="0" hidden="1">{#N/A,#N/A,TRUE,"Historicals";#N/A,#N/A,TRUE,"Charts";#N/A,#N/A,TRUE,"Forecasts"}</definedName>
    <definedName name="fdsaregh" localSheetId="1" hidden="1">{#N/A,#N/A,TRUE,"Historicals";#N/A,#N/A,TRUE,"Charts";#N/A,#N/A,TRUE,"Forecasts"}</definedName>
    <definedName name="fdsaregh" hidden="1">{#N/A,#N/A,TRUE,"Historicals";#N/A,#N/A,TRUE,"Charts";#N/A,#N/A,TRUE,"Forecasts"}</definedName>
    <definedName name="fdsf" hidden="1">{"general",#N/A,FALSE,"Assumptions"}</definedName>
    <definedName name="fdsf2" hidden="1">{"general",#N/A,FALSE,"Assumptions"}</definedName>
    <definedName name="fdsgafgrt" localSheetId="0" hidden="1">{#N/A,#N/A,TRUE,"Historicals";#N/A,#N/A,TRUE,"Charts";#N/A,#N/A,TRUE,"Forecasts"}</definedName>
    <definedName name="fdsgafgrt" localSheetId="1" hidden="1">{#N/A,#N/A,TRUE,"Historicals";#N/A,#N/A,TRUE,"Charts";#N/A,#N/A,TRUE,"Forecasts"}</definedName>
    <definedName name="fdsgafgrt" hidden="1">{#N/A,#N/A,TRUE,"Historicals";#N/A,#N/A,TRUE,"Charts";#N/A,#N/A,TRUE,"Forecasts"}</definedName>
    <definedName name="fdsgfsrt" localSheetId="0" hidden="1">{#N/A,#N/A,TRUE,"Historicals";#N/A,#N/A,TRUE,"Charts";#N/A,#N/A,TRUE,"Forecasts"}</definedName>
    <definedName name="fdsgfsrt" localSheetId="1" hidden="1">{#N/A,#N/A,TRUE,"Historicals";#N/A,#N/A,TRUE,"Charts";#N/A,#N/A,TRUE,"Forecasts"}</definedName>
    <definedName name="fdsgfsrt" hidden="1">{#N/A,#N/A,TRUE,"Historicals";#N/A,#N/A,TRUE,"Charts";#N/A,#N/A,TRUE,"Forecasts"}</definedName>
    <definedName name="fdv" localSheetId="0" hidden="1">{"quarterly",#N/A,FALSE,"Income Statement";#N/A,#N/A,FALSE,"print segment";#N/A,#N/A,FALSE,"Balance Sheet";#N/A,#N/A,FALSE,"Annl Inc";#N/A,#N/A,FALSE,"Cash Flow"}</definedName>
    <definedName name="fdv" localSheetId="1" hidden="1">{"quarterly",#N/A,FALSE,"Income Statement";#N/A,#N/A,FALSE,"print segment";#N/A,#N/A,FALSE,"Balance Sheet";#N/A,#N/A,FALSE,"Annl Inc";#N/A,#N/A,FALSE,"Cash Flow"}</definedName>
    <definedName name="fdv" hidden="1">{"quarterly",#N/A,FALSE,"Income Statement";#N/A,#N/A,FALSE,"print segment";#N/A,#N/A,FALSE,"Balance Sheet";#N/A,#N/A,FALSE,"Annl Inc";#N/A,#N/A,FALSE,"Cash Flow"}</definedName>
    <definedName name="febr2003"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e"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wf" localSheetId="0" hidden="1">{#N/A,#N/A,FALSE,"Layout Aktiva";#N/A,#N/A,FALSE,"Layout Passiva";#N/A,#N/A,FALSE,"Layout GuV";#N/A,#N/A,FALSE,"Layout Cash Flow";#N/A,#N/A,FALSE,"Mittelherkunft";#N/A,#N/A,FALSE,"Mittelverwendung";#N/A,#N/A,FALSE,"Finanzbedarsrechnung"}</definedName>
    <definedName name="fewf" localSheetId="1" hidden="1">{#N/A,#N/A,FALSE,"Layout Aktiva";#N/A,#N/A,FALSE,"Layout Passiva";#N/A,#N/A,FALSE,"Layout GuV";#N/A,#N/A,FALSE,"Layout Cash Flow";#N/A,#N/A,FALSE,"Mittelherkunft";#N/A,#N/A,FALSE,"Mittelverwendung";#N/A,#N/A,FALSE,"Finanzbedarsrechnung"}</definedName>
    <definedName name="fewf" hidden="1">{#N/A,#N/A,FALSE,"Layout Aktiva";#N/A,#N/A,FALSE,"Layout Passiva";#N/A,#N/A,FALSE,"Layout GuV";#N/A,#N/A,FALSE,"Layout Cash Flow";#N/A,#N/A,FALSE,"Mittelherkunft";#N/A,#N/A,FALSE,"Mittelverwendung";#N/A,#N/A,FALSE,"Finanzbedarsrechnung"}</definedName>
    <definedName name="fewfsdf" localSheetId="0" hidden="1">{#N/A,#N/A,TRUE,"Historicals";#N/A,#N/A,TRUE,"Charts";#N/A,#N/A,TRUE,"Forecasts"}</definedName>
    <definedName name="fewfsdf" localSheetId="1" hidden="1">{#N/A,#N/A,TRUE,"Historicals";#N/A,#N/A,TRUE,"Charts";#N/A,#N/A,TRUE,"Forecasts"}</definedName>
    <definedName name="fewfsdf" hidden="1">{#N/A,#N/A,TRUE,"Historicals";#N/A,#N/A,TRUE,"Charts";#N/A,#N/A,TRUE,"Forecasts"}</definedName>
    <definedName name="ff" localSheetId="0" hidden="1">{"djcash",#N/A,FALSE,"DJann";"djinc",#N/A,FALSE,"DJann";"djtaxes",#N/A,FALSE,"DJann";"djbuspub",#N/A,FALSE,"DJann";"djwall",#N/A,FALSE,"DJann";"djcompprs",#N/A,FALSE,"DJann";"djteler",#N/A,FALSE,"DJann"}</definedName>
    <definedName name="ff" localSheetId="1" hidden="1">{"djcash",#N/A,FALSE,"DJann";"djinc",#N/A,FALSE,"DJann";"djtaxes",#N/A,FALSE,"DJann";"djbuspub",#N/A,FALSE,"DJann";"djwall",#N/A,FALSE,"DJann";"djcompprs",#N/A,FALSE,"DJann";"djteler",#N/A,FALSE,"DJann"}</definedName>
    <definedName name="ff" hidden="1">{"djcash",#N/A,FALSE,"DJann";"djinc",#N/A,FALSE,"DJann";"djtaxes",#N/A,FALSE,"DJann";"djbuspub",#N/A,FALSE,"DJann";"djwall",#N/A,FALSE,"DJann";"djcompprs",#N/A,FALSE,"DJann";"djteler",#N/A,FALSE,"DJann"}</definedName>
    <definedName name="ffefe" localSheetId="0" hidden="1">{"adj95mult",#N/A,FALSE,"COMPCO";"adj95est",#N/A,FALSE,"COMPCO"}</definedName>
    <definedName name="ffefe" localSheetId="1" hidden="1">{"adj95mult",#N/A,FALSE,"COMPCO";"adj95est",#N/A,FALSE,"COMPCO"}</definedName>
    <definedName name="ffefe" hidden="1">{"adj95mult",#N/A,FALSE,"COMPCO";"adj95est",#N/A,FALSE,"COMPCO"}</definedName>
    <definedName name="ffff" hidden="1">{"comps",#N/A,FALSE,"comps";"notes",#N/A,FALSE,"comps"}</definedName>
    <definedName name="fffff" localSheetId="0" hidden="1">{"det (May)",#N/A,FALSE,"June";"sum (MAY YTD)",#N/A,FALSE,"June YTD"}</definedName>
    <definedName name="fffff" localSheetId="1" hidden="1">{"det (May)",#N/A,FALSE,"June";"sum (MAY YTD)",#N/A,FALSE,"June YTD"}</definedName>
    <definedName name="fffff" hidden="1">{"det (May)",#N/A,FALSE,"June";"sum (MAY YTD)",#N/A,FALSE,"June YTD"}</definedName>
    <definedName name="ffffff"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ffffffffffffffffffffffffffffffff" localSheetId="0" hidden="1">{#N/A,#N/A,TRUE,0;#N/A,#N/A,TRUE,0;#N/A,#N/A,TRUE,0;#N/A,#N/A,TRUE,0;#N/A,#N/A,TRUE,0;#N/A,#N/A,TRUE,0;#N/A,#N/A,TRUE,0;#N/A,#N/A,TRUE,0;#N/A,#N/A,TRUE,0;#N/A,#N/A,TRUE,0;#N/A,#N/A,TRUE,0;#N/A,#N/A,TRUE,0;#N/A,#N/A,TRUE,0;#N/A,#N/A,TRUE,0;#N/A,#N/A,TRUE,0;#N/A,#N/A,TRUE,0;#N/A,#N/A,TRUE,0;#N/A,#N/A,TRUE,0;#N/A,#N/A,TRUE,0}</definedName>
    <definedName name="ffffffffffffffffffffffffffffffffffffff" localSheetId="1" hidden="1">{#N/A,#N/A,TRUE,0;#N/A,#N/A,TRUE,0;#N/A,#N/A,TRUE,0;#N/A,#N/A,TRUE,0;#N/A,#N/A,TRUE,0;#N/A,#N/A,TRUE,0;#N/A,#N/A,TRUE,0;#N/A,#N/A,TRUE,0;#N/A,#N/A,TRUE,0;#N/A,#N/A,TRUE,0;#N/A,#N/A,TRUE,0;#N/A,#N/A,TRUE,0;#N/A,#N/A,TRUE,0;#N/A,#N/A,TRUE,0;#N/A,#N/A,TRUE,0;#N/A,#N/A,TRUE,0;#N/A,#N/A,TRUE,0;#N/A,#N/A,TRUE,0;#N/A,#N/A,TRUE,0}</definedName>
    <definedName name="ffffffffffffffffffffffffffffffffffffff" hidden="1">{#N/A,#N/A,TRUE,0;#N/A,#N/A,TRUE,0;#N/A,#N/A,TRUE,0;#N/A,#N/A,TRUE,0;#N/A,#N/A,TRUE,0;#N/A,#N/A,TRUE,0;#N/A,#N/A,TRUE,0;#N/A,#N/A,TRUE,0;#N/A,#N/A,TRUE,0;#N/A,#N/A,TRUE,0;#N/A,#N/A,TRUE,0;#N/A,#N/A,TRUE,0;#N/A,#N/A,TRUE,0;#N/A,#N/A,TRUE,0;#N/A,#N/A,TRUE,0;#N/A,#N/A,TRUE,0;#N/A,#N/A,TRUE,0;#N/A,#N/A,TRUE,0;#N/A,#N/A,TRUE,0}</definedName>
    <definedName name="FG"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cvfhg" localSheetId="0" hidden="1">{#N/A,#N/A,TRUE,"Historicals";#N/A,#N/A,TRUE,"Charts";#N/A,#N/A,TRUE,"Forecasts"}</definedName>
    <definedName name="fgcvfhg" localSheetId="1" hidden="1">{#N/A,#N/A,TRUE,"Historicals";#N/A,#N/A,TRUE,"Charts";#N/A,#N/A,TRUE,"Forecasts"}</definedName>
    <definedName name="fgcvfhg" hidden="1">{#N/A,#N/A,TRUE,"Historicals";#N/A,#N/A,TRUE,"Charts";#N/A,#N/A,TRUE,"Forecasts"}</definedName>
    <definedName name="fgdgsdf" localSheetId="0" hidden="1">{#N/A,#N/A,TRUE,"liquidity plan";#N/A,#N/A,TRUE,"Invoices payment";#N/A,#N/A,TRUE,"Deposit"}</definedName>
    <definedName name="fgdgsdf" localSheetId="1" hidden="1">{#N/A,#N/A,TRUE,"liquidity plan";#N/A,#N/A,TRUE,"Invoices payment";#N/A,#N/A,TRUE,"Deposit"}</definedName>
    <definedName name="fgdgsdf" hidden="1">{#N/A,#N/A,TRUE,"liquidity plan";#N/A,#N/A,TRUE,"Invoices payment";#N/A,#N/A,TRUE,"Deposit"}</definedName>
    <definedName name="fgfd" hidden="1">{#N/A,#N/A,FALSE,"TMCOMP96";#N/A,#N/A,FALSE,"MAT96";#N/A,#N/A,FALSE,"FANDA96";#N/A,#N/A,FALSE,"INTRAN96";#N/A,#N/A,FALSE,"NAA9697";#N/A,#N/A,FALSE,"ECWEBB";#N/A,#N/A,FALSE,"MFT96";#N/A,#N/A,FALSE,"CTrecon"}</definedName>
    <definedName name="fggddf" localSheetId="0" hidden="1">{"Employee Efficiency",#N/A,FALSE,"Benchmarking"}</definedName>
    <definedName name="fggddf" localSheetId="1" hidden="1">{"Employee Efficiency",#N/A,FALSE,"Benchmarking"}</definedName>
    <definedName name="fggddf" hidden="1">{"Employee Efficiency",#N/A,FALSE,"Benchmarking"}</definedName>
    <definedName name="fghdrth" localSheetId="0" hidden="1">{#N/A,#N/A,TRUE,"Historicals";#N/A,#N/A,TRUE,"Charts";#N/A,#N/A,TRUE,"Forecasts"}</definedName>
    <definedName name="fghdrth" localSheetId="1" hidden="1">{#N/A,#N/A,TRUE,"Historicals";#N/A,#N/A,TRUE,"Charts";#N/A,#N/A,TRUE,"Forecasts"}</definedName>
    <definedName name="fghdrth" hidden="1">{#N/A,#N/A,TRUE,"Historicals";#N/A,#N/A,TRUE,"Charts";#N/A,#N/A,TRUE,"Forecasts"}</definedName>
    <definedName name="fghrthyuj" localSheetId="0" hidden="1">{#N/A,#N/A,TRUE,"Historicals";#N/A,#N/A,TRUE,"Charts";#N/A,#N/A,TRUE,"Forecasts"}</definedName>
    <definedName name="fghrthyuj" localSheetId="1" hidden="1">{#N/A,#N/A,TRUE,"Historicals";#N/A,#N/A,TRUE,"Charts";#N/A,#N/A,TRUE,"Forecasts"}</definedName>
    <definedName name="fghrthyuj" hidden="1">{#N/A,#N/A,TRUE,"Historicals";#N/A,#N/A,TRUE,"Charts";#N/A,#N/A,TRUE,"Forecasts"}</definedName>
    <definedName name="FGHSD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ert" localSheetId="0" hidden="1">{#N/A,#N/A,TRUE,"Historicals";#N/A,#N/A,TRUE,"Charts";#N/A,#N/A,TRUE,"Forecasts"}</definedName>
    <definedName name="fghsert" localSheetId="1" hidden="1">{#N/A,#N/A,TRUE,"Historicals";#N/A,#N/A,TRUE,"Charts";#N/A,#N/A,TRUE,"Forecasts"}</definedName>
    <definedName name="fghsert" hidden="1">{#N/A,#N/A,TRUE,"Historicals";#N/A,#N/A,TRUE,"Charts";#N/A,#N/A,TRUE,"Forecasts"}</definedName>
    <definedName name="fgndh" localSheetId="0" hidden="1">{#N/A,#N/A,TRUE,"Historicals";#N/A,#N/A,TRUE,"Charts";#N/A,#N/A,TRUE,"Forecasts"}</definedName>
    <definedName name="fgndh" localSheetId="1" hidden="1">{#N/A,#N/A,TRUE,"Historicals";#N/A,#N/A,TRUE,"Charts";#N/A,#N/A,TRUE,"Forecasts"}</definedName>
    <definedName name="fgndh" hidden="1">{#N/A,#N/A,TRUE,"Historicals";#N/A,#N/A,TRUE,"Charts";#N/A,#N/A,TRUE,"Forecasts"}</definedName>
    <definedName name="fgsmeswr" localSheetId="0" hidden="1">{#N/A,#N/A,TRUE,"Proposal";#N/A,#N/A,TRUE,"Assumptions";#N/A,#N/A,TRUE,"Net Income";#N/A,#N/A,TRUE,"Balsheet";#N/A,#N/A,TRUE,"Capex";#N/A,#N/A,TRUE,"Volumes";#N/A,#N/A,TRUE,"Revenues";#N/A,#N/A,TRUE,"Var.Costs";#N/A,#N/A,TRUE,"Personnel";#N/A,#N/A,TRUE,"Other costs";#N/A,#N/A,TRUE,"MKTG and G&amp;A"}</definedName>
    <definedName name="fgsmeswr" localSheetId="1" hidden="1">{#N/A,#N/A,TRUE,"Proposal";#N/A,#N/A,TRUE,"Assumptions";#N/A,#N/A,TRUE,"Net Income";#N/A,#N/A,TRUE,"Balsheet";#N/A,#N/A,TRUE,"Capex";#N/A,#N/A,TRUE,"Volumes";#N/A,#N/A,TRUE,"Revenues";#N/A,#N/A,TRUE,"Var.Costs";#N/A,#N/A,TRUE,"Personnel";#N/A,#N/A,TRUE,"Other costs";#N/A,#N/A,TRUE,"MKTG and G&amp;A"}</definedName>
    <definedName name="fgsmeswr" hidden="1">{#N/A,#N/A,TRUE,"Proposal";#N/A,#N/A,TRUE,"Assumptions";#N/A,#N/A,TRUE,"Net Income";#N/A,#N/A,TRUE,"Balsheet";#N/A,#N/A,TRUE,"Capex";#N/A,#N/A,TRUE,"Volumes";#N/A,#N/A,TRUE,"Revenues";#N/A,#N/A,TRUE,"Var.Costs";#N/A,#N/A,TRUE,"Personnel";#N/A,#N/A,TRUE,"Other costs";#N/A,#N/A,TRUE,"MKTG and G&amp;A"}</definedName>
    <definedName name="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ig" localSheetId="0" hidden="1">{"det (May)",#N/A,FALSE,"June";"sum (MAY YTD)",#N/A,FALSE,"June YTD"}</definedName>
    <definedName name="Fig" localSheetId="1" hidden="1">{"det (May)",#N/A,FALSE,"June";"sum (MAY YTD)",#N/A,FALSE,"June YTD"}</definedName>
    <definedName name="Fig" hidden="1">{"det (May)",#N/A,FALSE,"June";"sum (MAY YTD)",#N/A,FALSE,"June YTD"}</definedName>
    <definedName name="FIMeXToEUR" localSheetId="5" hidden="1">1/EUReXToFIM</definedName>
    <definedName name="FIMeXToEUR" localSheetId="3" hidden="1">1/EUReXToFIM</definedName>
    <definedName name="FIMeXToEUR" localSheetId="6" hidden="1">1/EUReXToFIM</definedName>
    <definedName name="FIMeXToEUR" localSheetId="11" hidden="1">1/EUReXToFIM</definedName>
    <definedName name="FIMeXToEUR" localSheetId="8" hidden="1">1/EUReXToFIM</definedName>
    <definedName name="FIMeXToEUR" localSheetId="0" hidden="1">1/EUReXToFIM</definedName>
    <definedName name="FIMeXToEUR" localSheetId="1" hidden="1">1/EUReXToFIM</definedName>
    <definedName name="FIMeXToEUR" localSheetId="14" hidden="1">1/EUReXToFIM</definedName>
    <definedName name="FIMeXToEUR" localSheetId="9" hidden="1">1/EUReXToFIM</definedName>
    <definedName name="FIMeXToEUR" localSheetId="15" hidden="1">1/EUReXToFIM</definedName>
    <definedName name="FIMeXToEUR" localSheetId="10" hidden="1">1/EUReXToFIM</definedName>
    <definedName name="FIMeXToEUR" hidden="1">1/EUReXToFIM</definedName>
    <definedName name="Final_Summary"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ncing">#REF!</definedName>
    <definedName name="Finanzierungskauf_" localSheetId="0" hidden="1">{#N/A,#N/A,FALSE,"model"}</definedName>
    <definedName name="Finanzierungskauf_" localSheetId="1" hidden="1">{#N/A,#N/A,FALSE,"model"}</definedName>
    <definedName name="Finanzierungskauf_" hidden="1">{#N/A,#N/A,FALSE,"model"}</definedName>
    <definedName name="fins1" hidden="1">{#N/A,#N/A,FALSE,"Calc";#N/A,#N/A,FALSE,"Sensitivity";#N/A,#N/A,FALSE,"LT Earn.Dil.";#N/A,#N/A,FALSE,"Dil. AVP"}</definedName>
    <definedName name="fjyfyd" localSheetId="0" hidden="1">{#N/A,#N/A,TRUE,"Historicals";#N/A,#N/A,TRUE,"Charts";#N/A,#N/A,TRUE,"Forecasts"}</definedName>
    <definedName name="fjyfyd" localSheetId="1" hidden="1">{#N/A,#N/A,TRUE,"Historicals";#N/A,#N/A,TRUE,"Charts";#N/A,#N/A,TRUE,"Forecasts"}</definedName>
    <definedName name="fjyfyd" hidden="1">{#N/A,#N/A,TRUE,"Historicals";#N/A,#N/A,TRUE,"Charts";#N/A,#N/A,TRUE,"Forecasts"}</definedName>
    <definedName name="fkjfdh" localSheetId="0" hidden="1">{"mult96",#N/A,FALSE,"PETCOMP";"est96",#N/A,FALSE,"PETCOMP";"mult95",#N/A,FALSE,"PETCOMP";"est95",#N/A,FALSE,"PETCOMP";"multltm",#N/A,FALSE,"PETCOMP";"resultltm",#N/A,FALSE,"PETCOMP"}</definedName>
    <definedName name="fkjfdh" localSheetId="1" hidden="1">{"mult96",#N/A,FALSE,"PETCOMP";"est96",#N/A,FALSE,"PETCOMP";"mult95",#N/A,FALSE,"PETCOMP";"est95",#N/A,FALSE,"PETCOMP";"multltm",#N/A,FALSE,"PETCOMP";"resultltm",#N/A,FALSE,"PETCOMP"}</definedName>
    <definedName name="fkjfdh" hidden="1">{"mult96",#N/A,FALSE,"PETCOMP";"est96",#N/A,FALSE,"PETCOMP";"mult95",#N/A,FALSE,"PETCOMP";"est95",#N/A,FALSE,"PETCOMP";"multltm",#N/A,FALSE,"PETCOMP";"resultltm",#N/A,FALSE,"PETCOMP"}</definedName>
    <definedName name="fkjlsfjla" localSheetId="0" hidden="1">{"SCH29",#N/A,FALSE,"segments";"SCH30",#N/A,FALSE,"segments"}</definedName>
    <definedName name="fkjlsfjla" localSheetId="1" hidden="1">{"SCH29",#N/A,FALSE,"segments";"SCH30",#N/A,FALSE,"segments"}</definedName>
    <definedName name="fkjlsfjla" hidden="1">{"SCH29",#N/A,FALSE,"segments";"SCH30",#N/A,FALSE,"segments"}</definedName>
    <definedName name="flag" hidden="1">1</definedName>
    <definedName name="flex">#REF!</definedName>
    <definedName name="Fopex" hidden="1">OFFSET(#REF!,9,0,COUNTA(#REF!)-COUNTA(#REF!),1)</definedName>
    <definedName name="FR_opex" hidden="1">OFFSET(#REF!,9,0,COUNTA(#REF!)-COUNTA(#REF!),1)</definedName>
    <definedName name="Frank" localSheetId="0" hidden="1">{#N/A,#N/A,TRUE,"Cover sheet";#N/A,#N/A,TRUE,"DCF analysis";#N/A,#N/A,TRUE,"WACC calculation"}</definedName>
    <definedName name="Frank" localSheetId="1" hidden="1">{#N/A,#N/A,TRUE,"Cover sheet";#N/A,#N/A,TRUE,"DCF analysis";#N/A,#N/A,TRUE,"WACC calculation"}</definedName>
    <definedName name="Frank" hidden="1">{#N/A,#N/A,TRUE,"Cover sheet";#N/A,#N/A,TRUE,"DCF analysis";#N/A,#N/A,TRUE,"WACC calculation"}</definedName>
    <definedName name="fred" localSheetId="0" hidden="1">{#N/A,#N/A,TRUE,"Main assumptions";#N/A,#N/A,TRUE,"Subscriber projections";#N/A,#N/A,TRUE,"Revenues";#N/A,#N/A,TRUE,"Opex";#N/A,#N/A,TRUE,"Capex";#N/A,#N/A,TRUE,"Working capital";#N/A,#N/A,TRUE,"P&amp;L";#N/A,#N/A,TRUE,"Cash";#N/A,#N/A,TRUE,"Balance";#N/A,#N/A,TRUE,"Valuation";#N/A,#N/A,TRUE,"Bench"}</definedName>
    <definedName name="fred" localSheetId="1" hidden="1">{#N/A,#N/A,TRUE,"Main assumptions";#N/A,#N/A,TRUE,"Subscriber projections";#N/A,#N/A,TRUE,"Revenues";#N/A,#N/A,TRUE,"Opex";#N/A,#N/A,TRUE,"Capex";#N/A,#N/A,TRUE,"Working capital";#N/A,#N/A,TRUE,"P&amp;L";#N/A,#N/A,TRUE,"Cash";#N/A,#N/A,TRUE,"Balance";#N/A,#N/A,TRUE,"Valuation";#N/A,#N/A,TRUE,"Bench"}</definedName>
    <definedName name="fred" hidden="1">{#N/A,#N/A,TRUE,"Main assumptions";#N/A,#N/A,TRUE,"Subscriber projections";#N/A,#N/A,TRUE,"Revenues";#N/A,#N/A,TRUE,"Opex";#N/A,#N/A,TRUE,"Capex";#N/A,#N/A,TRUE,"Working capital";#N/A,#N/A,TRUE,"P&amp;L";#N/A,#N/A,TRUE,"Cash";#N/A,#N/A,TRUE,"Balance";#N/A,#N/A,TRUE,"Valuation";#N/A,#N/A,TRUE,"Bench"}</definedName>
    <definedName name="fred2" localSheetId="0" hidden="1">{#N/A,#N/A,TRUE,"Main assumptions";#N/A,#N/A,TRUE,"Subscriber projections";#N/A,#N/A,TRUE,"Revenues";#N/A,#N/A,TRUE,"Opex";#N/A,#N/A,TRUE,"Capex";#N/A,#N/A,TRUE,"Working capital";#N/A,#N/A,TRUE,"P&amp;L";#N/A,#N/A,TRUE,"Cash";#N/A,#N/A,TRUE,"Balance";#N/A,#N/A,TRUE,"Valuation";#N/A,#N/A,TRUE,"Bench"}</definedName>
    <definedName name="fred2" localSheetId="1" hidden="1">{#N/A,#N/A,TRUE,"Main assumptions";#N/A,#N/A,TRUE,"Subscriber projections";#N/A,#N/A,TRUE,"Revenues";#N/A,#N/A,TRUE,"Opex";#N/A,#N/A,TRUE,"Capex";#N/A,#N/A,TRUE,"Working capital";#N/A,#N/A,TRUE,"P&amp;L";#N/A,#N/A,TRUE,"Cash";#N/A,#N/A,TRUE,"Balance";#N/A,#N/A,TRUE,"Valuation";#N/A,#N/A,TRUE,"Bench"}</definedName>
    <definedName name="fred2" hidden="1">{#N/A,#N/A,TRUE,"Main assumptions";#N/A,#N/A,TRUE,"Subscriber projections";#N/A,#N/A,TRUE,"Revenues";#N/A,#N/A,TRUE,"Opex";#N/A,#N/A,TRUE,"Capex";#N/A,#N/A,TRUE,"Working capital";#N/A,#N/A,TRUE,"P&amp;L";#N/A,#N/A,TRUE,"Cash";#N/A,#N/A,TRUE,"Balance";#N/A,#N/A,TRUE,"Valuation";#N/A,#N/A,TRUE,"Bench"}</definedName>
    <definedName name="fred3" localSheetId="0" hidden="1">{#N/A,#N/A,TRUE,"Main assumptions";#N/A,#N/A,TRUE,"Subscriber projections";#N/A,#N/A,TRUE,"Revenues";#N/A,#N/A,TRUE,"Opex";#N/A,#N/A,TRUE,"Capex";#N/A,#N/A,TRUE,"Working capital";#N/A,#N/A,TRUE,"P&amp;L";#N/A,#N/A,TRUE,"Cash";#N/A,#N/A,TRUE,"Balance";#N/A,#N/A,TRUE,"Valuation";#N/A,#N/A,TRUE,"Bench"}</definedName>
    <definedName name="fred3" localSheetId="1" hidden="1">{#N/A,#N/A,TRUE,"Main assumptions";#N/A,#N/A,TRUE,"Subscriber projections";#N/A,#N/A,TRUE,"Revenues";#N/A,#N/A,TRUE,"Opex";#N/A,#N/A,TRUE,"Capex";#N/A,#N/A,TRUE,"Working capital";#N/A,#N/A,TRUE,"P&amp;L";#N/A,#N/A,TRUE,"Cash";#N/A,#N/A,TRUE,"Balance";#N/A,#N/A,TRUE,"Valuation";#N/A,#N/A,TRUE,"Bench"}</definedName>
    <definedName name="fred3" hidden="1">{#N/A,#N/A,TRUE,"Main assumptions";#N/A,#N/A,TRUE,"Subscriber projections";#N/A,#N/A,TRUE,"Revenues";#N/A,#N/A,TRUE,"Opex";#N/A,#N/A,TRUE,"Capex";#N/A,#N/A,TRUE,"Working capital";#N/A,#N/A,TRUE,"P&amp;L";#N/A,#N/A,TRUE,"Cash";#N/A,#N/A,TRUE,"Balance";#N/A,#N/A,TRUE,"Valuation";#N/A,#N/A,TRUE,"Bench"}</definedName>
    <definedName name="fred4" localSheetId="0" hidden="1">{"PA1",#N/A,FALSE,"BORDMW";"pa2",#N/A,FALSE,"BORDMW";"PA3",#N/A,FALSE,"BORDMW";"PA4",#N/A,FALSE,"BORDMW"}</definedName>
    <definedName name="fred4" localSheetId="1" hidden="1">{"PA1",#N/A,FALSE,"BORDMW";"pa2",#N/A,FALSE,"BORDMW";"PA3",#N/A,FALSE,"BORDMW";"PA4",#N/A,FALSE,"BORDMW"}</definedName>
    <definedName name="fred4" hidden="1">{"PA1",#N/A,FALSE,"BORDMW";"pa2",#N/A,FALSE,"BORDMW";"PA3",#N/A,FALSE,"BORDMW";"PA4",#N/A,FALSE,"BORDMW"}</definedName>
    <definedName name="fred5" localSheetId="0" hidden="1">{"PA1",#N/A,FALSE,"BORDMW";"pa2",#N/A,FALSE,"BORDMW";"PA3",#N/A,FALSE,"BORDMW";"PA4",#N/A,FALSE,"BORDMW"}</definedName>
    <definedName name="fred5" localSheetId="1" hidden="1">{"PA1",#N/A,FALSE,"BORDMW";"pa2",#N/A,FALSE,"BORDMW";"PA3",#N/A,FALSE,"BORDMW";"PA4",#N/A,FALSE,"BORDMW"}</definedName>
    <definedName name="fred5" hidden="1">{"PA1",#N/A,FALSE,"BORDMW";"pa2",#N/A,FALSE,"BORDMW";"PA3",#N/A,FALSE,"BORDMW";"PA4",#N/A,FALSE,"BORDMW"}</definedName>
    <definedName name="FRFeXToEUR" localSheetId="5" hidden="1">1/EUReXToFRF</definedName>
    <definedName name="FRFeXToEUR" localSheetId="3" hidden="1">1/EUReXToFRF</definedName>
    <definedName name="FRFeXToEUR" localSheetId="6" hidden="1">1/EUReXToFRF</definedName>
    <definedName name="FRFeXToEUR" localSheetId="11" hidden="1">1/EUReXToFRF</definedName>
    <definedName name="FRFeXToEUR" localSheetId="8" hidden="1">1/EUReXToFRF</definedName>
    <definedName name="FRFeXToEUR" localSheetId="0" hidden="1">1/EUReXToFRF</definedName>
    <definedName name="FRFeXToEUR" localSheetId="1" hidden="1">1/EUReXToFRF</definedName>
    <definedName name="FRFeXToEUR" localSheetId="14" hidden="1">1/EUReXToFRF</definedName>
    <definedName name="FRFeXToEUR" localSheetId="9" hidden="1">1/EUReXToFRF</definedName>
    <definedName name="FRFeXToEUR" localSheetId="15" hidden="1">1/EUReXToFRF</definedName>
    <definedName name="FRFeXToEUR" localSheetId="10" hidden="1">1/EUReXToFRF</definedName>
    <definedName name="FRFeXToEUR" hidden="1">1/EUReXToFRF</definedName>
    <definedName name="frffr" localSheetId="0" hidden="1">{"'171'!$A$1:$Z$50"}</definedName>
    <definedName name="frffr" localSheetId="1" hidden="1">{"'171'!$A$1:$Z$50"}</definedName>
    <definedName name="frffr" hidden="1">{"'171'!$A$1:$Z$50"}</definedName>
    <definedName name="frgeggewtgte" localSheetId="0" hidden="1">{"K GuV o. Kommentar",#N/A,FALSE,"Kaufhof"}</definedName>
    <definedName name="frgeggewtgte" localSheetId="1" hidden="1">{"K GuV o. Kommentar",#N/A,FALSE,"Kaufhof"}</definedName>
    <definedName name="frgeggewtgte" hidden="1">{"K GuV o. Kommentar",#N/A,FALSE,"Kaufhof"}</definedName>
    <definedName name="fs" localSheetId="0" hidden="1">{#N/A,#N/A,FALSE,"Qtr Results";#N/A,#N/A,FALSE,"Same Hospital";#N/A,#N/A,FALSE,"Quarterly Earnings Model";#N/A,#N/A,FALSE,"Annual Model"}</definedName>
    <definedName name="fs" localSheetId="1" hidden="1">{#N/A,#N/A,FALSE,"Qtr Results";#N/A,#N/A,FALSE,"Same Hospital";#N/A,#N/A,FALSE,"Quarterly Earnings Model";#N/A,#N/A,FALSE,"Annual Model"}</definedName>
    <definedName name="fs" hidden="1">{#N/A,#N/A,FALSE,"Qtr Results";#N/A,#N/A,FALSE,"Same Hospital";#N/A,#N/A,FALSE,"Quarterly Earnings Model";#N/A,#N/A,FALSE,"Annual Model"}</definedName>
    <definedName name="fsdff"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s" hidden="1">#REF!</definedName>
    <definedName name="fthfftf" localSheetId="0" hidden="1">{#N/A,#N/A,TRUE,"Historicals";#N/A,#N/A,TRUE,"Charts";#N/A,#N/A,TRUE,"Forecasts"}</definedName>
    <definedName name="fthfftf" localSheetId="1" hidden="1">{#N/A,#N/A,TRUE,"Historicals";#N/A,#N/A,TRUE,"Charts";#N/A,#N/A,TRUE,"Forecasts"}</definedName>
    <definedName name="fthfftf" hidden="1">{#N/A,#N/A,TRUE,"Historicals";#N/A,#N/A,TRUE,"Charts";#N/A,#N/A,TRUE,"Forecasts"}</definedName>
    <definedName name="fthfhftft" localSheetId="0" hidden="1">{#N/A,#N/A,TRUE,"Historicals";#N/A,#N/A,TRUE,"Charts";#N/A,#N/A,TRUE,"Forecasts"}</definedName>
    <definedName name="fthfhftft" localSheetId="1" hidden="1">{#N/A,#N/A,TRUE,"Historicals";#N/A,#N/A,TRUE,"Charts";#N/A,#N/A,TRUE,"Forecasts"}</definedName>
    <definedName name="fthfhftft" hidden="1">{#N/A,#N/A,TRUE,"Historicals";#N/A,#N/A,TRUE,"Charts";#N/A,#N/A,TRUE,"Forecasts"}</definedName>
    <definedName name="fthfthrs" localSheetId="0" hidden="1">{#N/A,#N/A,TRUE,"Historicals";#N/A,#N/A,TRUE,"Charts";#N/A,#N/A,TRUE,"Forecasts"}</definedName>
    <definedName name="fthfthrs" localSheetId="1" hidden="1">{#N/A,#N/A,TRUE,"Historicals";#N/A,#N/A,TRUE,"Charts";#N/A,#N/A,TRUE,"Forecasts"}</definedName>
    <definedName name="fthfthrs" hidden="1">{#N/A,#N/A,TRUE,"Historicals";#N/A,#N/A,TRUE,"Charts";#N/A,#N/A,TRUE,"Forecasts"}</definedName>
    <definedName name="fthftthfhf" localSheetId="0" hidden="1">{#N/A,#N/A,TRUE,"Historicals";#N/A,#N/A,TRUE,"Charts";#N/A,#N/A,TRUE,"Forecasts"}</definedName>
    <definedName name="fthftthfhf" localSheetId="1" hidden="1">{#N/A,#N/A,TRUE,"Historicals";#N/A,#N/A,TRUE,"Charts";#N/A,#N/A,TRUE,"Forecasts"}</definedName>
    <definedName name="fthftthfhf" hidden="1">{#N/A,#N/A,TRUE,"Historicals";#N/A,#N/A,TRUE,"Charts";#N/A,#N/A,TRUE,"Forecasts"}</definedName>
    <definedName name="FTRJKD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wefew" localSheetId="0" hidden="1">{#N/A,#N/A,FALSE,"Aging Summary";#N/A,#N/A,FALSE,"Ratio Analysis";#N/A,#N/A,FALSE,"Test 120 Day Accts";#N/A,#N/A,FALSE,"Tickmarks"}</definedName>
    <definedName name="fwefew" localSheetId="1" hidden="1">{#N/A,#N/A,FALSE,"Aging Summary";#N/A,#N/A,FALSE,"Ratio Analysis";#N/A,#N/A,FALSE,"Test 120 Day Accts";#N/A,#N/A,FALSE,"Tickmarks"}</definedName>
    <definedName name="fwefew" hidden="1">{#N/A,#N/A,FALSE,"Aging Summary";#N/A,#N/A,FALSE,"Ratio Analysis";#N/A,#N/A,FALSE,"Test 120 Day Accts";#N/A,#N/A,FALSE,"Tickmarks"}</definedName>
    <definedName name="fx">#REF!</definedName>
    <definedName name="fyu" hidden="1">#REF!</definedName>
    <definedName name="fyudhbm" localSheetId="0" hidden="1">{"Opsys",#N/A,FALSE,"NPV_OPsys";"NT",#N/A,FALSE,"NPV_NT";"DevP",#N/A,FALSE,"NPV_DevPdt";"Office",#N/A,FALSE,"NPV_Office"}</definedName>
    <definedName name="fyudhbm" localSheetId="1" hidden="1">{"Opsys",#N/A,FALSE,"NPV_OPsys";"NT",#N/A,FALSE,"NPV_NT";"DevP",#N/A,FALSE,"NPV_DevPdt";"Office",#N/A,FALSE,"NPV_Office"}</definedName>
    <definedName name="fyudhbm" hidden="1">{"Opsys",#N/A,FALSE,"NPV_OPsys";"NT",#N/A,FALSE,"NPV_NT";"DevP",#N/A,FALSE,"NPV_DevPdt";"Office",#N/A,FALSE,"NPV_Office"}</definedName>
    <definedName name="fyudhbm_1" localSheetId="0" hidden="1">{"Opsys",#N/A,FALSE,"NPV_OPsys";"NT",#N/A,FALSE,"NPV_NT";"DevP",#N/A,FALSE,"NPV_DevPdt";"Office",#N/A,FALSE,"NPV_Office"}</definedName>
    <definedName name="fyudhbm_1" localSheetId="1" hidden="1">{"Opsys",#N/A,FALSE,"NPV_OPsys";"NT",#N/A,FALSE,"NPV_NT";"DevP",#N/A,FALSE,"NPV_DevPdt";"Office",#N/A,FALSE,"NPV_Office"}</definedName>
    <definedName name="fyudhbm_1" hidden="1">{"Opsys",#N/A,FALSE,"NPV_OPsys";"NT",#N/A,FALSE,"NPV_NT";"DevP",#N/A,FALSE,"NPV_DevPdt";"Office",#N/A,FALSE,"NPV_Office"}</definedName>
    <definedName name="fyudhbm_2" localSheetId="0" hidden="1">{"Opsys",#N/A,FALSE,"NPV_OPsys";"NT",#N/A,FALSE,"NPV_NT";"DevP",#N/A,FALSE,"NPV_DevPdt";"Office",#N/A,FALSE,"NPV_Office"}</definedName>
    <definedName name="fyudhbm_2" localSheetId="1" hidden="1">{"Opsys",#N/A,FALSE,"NPV_OPsys";"NT",#N/A,FALSE,"NPV_NT";"DevP",#N/A,FALSE,"NPV_DevPdt";"Office",#N/A,FALSE,"NPV_Office"}</definedName>
    <definedName name="fyudhbm_2" hidden="1">{"Opsys",#N/A,FALSE,"NPV_OPsys";"NT",#N/A,FALSE,"NPV_NT";"DevP",#N/A,FALSE,"NPV_DevPdt";"Office",#N/A,FALSE,"NPV_Office"}</definedName>
    <definedName name="fyudhbm_3" localSheetId="0" hidden="1">{"Opsys",#N/A,FALSE,"NPV_OPsys";"NT",#N/A,FALSE,"NPV_NT";"DevP",#N/A,FALSE,"NPV_DevPdt";"Office",#N/A,FALSE,"NPV_Office"}</definedName>
    <definedName name="fyudhbm_3" localSheetId="1" hidden="1">{"Opsys",#N/A,FALSE,"NPV_OPsys";"NT",#N/A,FALSE,"NPV_NT";"DevP",#N/A,FALSE,"NPV_DevPdt";"Office",#N/A,FALSE,"NPV_Office"}</definedName>
    <definedName name="fyudhbm_3" hidden="1">{"Opsys",#N/A,FALSE,"NPV_OPsys";"NT",#N/A,FALSE,"NPV_NT";"DevP",#N/A,FALSE,"NPV_DevPdt";"Office",#N/A,FALSE,"NPV_Office"}</definedName>
    <definedName name="fyudhbm_4" localSheetId="0" hidden="1">{"Opsys",#N/A,FALSE,"NPV_OPsys";"NT",#N/A,FALSE,"NPV_NT";"DevP",#N/A,FALSE,"NPV_DevPdt";"Office",#N/A,FALSE,"NPV_Office"}</definedName>
    <definedName name="fyudhbm_4" localSheetId="1" hidden="1">{"Opsys",#N/A,FALSE,"NPV_OPsys";"NT",#N/A,FALSE,"NPV_NT";"DevP",#N/A,FALSE,"NPV_DevPdt";"Office",#N/A,FALSE,"NPV_Office"}</definedName>
    <definedName name="fyudhbm_4" hidden="1">{"Opsys",#N/A,FALSE,"NPV_OPsys";"NT",#N/A,FALSE,"NPV_NT";"DevP",#N/A,FALSE,"NPV_DevPdt";"Office",#N/A,FALSE,"NPV_Office"}</definedName>
    <definedName name="g"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asgas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b"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bf" localSheetId="0" hidden="1">{#N/A,#N/A,FALSE,"Table of Contents";#N/A,#N/A,FALSE,"Overview";#N/A,#N/A,FALSE,"Data"}</definedName>
    <definedName name="gbbf" localSheetId="1" hidden="1">{#N/A,#N/A,FALSE,"Table of Contents";#N/A,#N/A,FALSE,"Overview";#N/A,#N/A,FALSE,"Data"}</definedName>
    <definedName name="gbbf" hidden="1">{#N/A,#N/A,FALSE,"Table of Contents";#N/A,#N/A,FALSE,"Overview";#N/A,#N/A,FALSE,"Data"}</definedName>
    <definedName name="gd" hidden="1">#N/A</definedName>
    <definedName name="g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ff"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er" localSheetId="0" hidden="1">{#N/A,#N/A,FALSE,"B061196P";#N/A,#N/A,FALSE,"B061196";#N/A,#N/A,FALSE,"Relatório1";#N/A,#N/A,FALSE,"Relatório2";#N/A,#N/A,FALSE,"Relatório3";#N/A,#N/A,FALSE,"Relatório4 ";#N/A,#N/A,FALSE,"Relatório5";#N/A,#N/A,FALSE,"Relatório6";#N/A,#N/A,FALSE,"Relatório7";#N/A,#N/A,FALSE,"Relatório8"}</definedName>
    <definedName name="ger" localSheetId="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0"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S_LIST" hidden="1">#REF!,#REF!,#REF!,#REF!,#REF!</definedName>
    <definedName name="GESP1201" localSheetId="0" hidden="1">{#N/A,#N/A,FALSE,"ATIVO";#N/A,#N/A,FALSE,"PASSIVO";#N/A,#N/A,FALSE,"L&amp;P";#N/A,#N/A,FALSE,"INTEREST";#N/A,#N/A,FALSE,"IRDIFERIDO"}</definedName>
    <definedName name="GESP1201" localSheetId="1" hidden="1">{#N/A,#N/A,FALSE,"ATIVO";#N/A,#N/A,FALSE,"PASSIVO";#N/A,#N/A,FALSE,"L&amp;P";#N/A,#N/A,FALSE,"INTEREST";#N/A,#N/A,FALSE,"IRDIFERIDO"}</definedName>
    <definedName name="GESP1201" hidden="1">{#N/A,#N/A,FALSE,"ATIVO";#N/A,#N/A,FALSE,"PASSIVO";#N/A,#N/A,FALSE,"L&amp;P";#N/A,#N/A,FALSE,"INTEREST";#N/A,#N/A,FALSE,"IRDIFERIDO"}</definedName>
    <definedName name="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bbt" localSheetId="0" hidden="1">{#N/A,#N/A,FALSE,"Layout Aktiva";#N/A,#N/A,FALSE,"Layout Passiva"}</definedName>
    <definedName name="gfbbt" localSheetId="1" hidden="1">{#N/A,#N/A,FALSE,"Layout Aktiva";#N/A,#N/A,FALSE,"Layout Passiva"}</definedName>
    <definedName name="gfbbt" hidden="1">{#N/A,#N/A,FALSE,"Layout Aktiva";#N/A,#N/A,FALSE,"Layout Passiva"}</definedName>
    <definedName name="gfbngfn"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d" localSheetId="0" hidden="1">{#N/A,#N/A,FALSE,"model"}</definedName>
    <definedName name="gfd" localSheetId="1" hidden="1">{#N/A,#N/A,FALSE,"model"}</definedName>
    <definedName name="gfd" hidden="1">{#N/A,#N/A,FALSE,"model"}</definedName>
    <definedName name="gfdf" localSheetId="0" hidden="1">{#N/A,#N/A,FALSE,"model"}</definedName>
    <definedName name="gfdf" localSheetId="1" hidden="1">{#N/A,#N/A,FALSE,"model"}</definedName>
    <definedName name="gfdf" hidden="1">{#N/A,#N/A,FALSE,"model"}</definedName>
    <definedName name="gfdsge" localSheetId="0" hidden="1">{#N/A,#N/A,TRUE,"Historicals";#N/A,#N/A,TRUE,"Charts";#N/A,#N/A,TRUE,"Forecasts"}</definedName>
    <definedName name="gfdsge" localSheetId="1" hidden="1">{#N/A,#N/A,TRUE,"Historicals";#N/A,#N/A,TRUE,"Charts";#N/A,#N/A,TRUE,"Forecasts"}</definedName>
    <definedName name="gfdsge" hidden="1">{#N/A,#N/A,TRUE,"Historicals";#N/A,#N/A,TRUE,"Charts";#N/A,#N/A,TRUE,"Forecasts"}</definedName>
    <definedName name="gfdsgsfdy" localSheetId="0" hidden="1">{#N/A,#N/A,TRUE,"Historicals";#N/A,#N/A,TRUE,"Charts";#N/A,#N/A,TRUE,"Forecasts"}</definedName>
    <definedName name="gfdsgsfdy" localSheetId="1" hidden="1">{#N/A,#N/A,TRUE,"Historicals";#N/A,#N/A,TRUE,"Charts";#N/A,#N/A,TRUE,"Forecasts"}</definedName>
    <definedName name="gfdsgsfdy" hidden="1">{#N/A,#N/A,TRUE,"Historicals";#N/A,#N/A,TRUE,"Charts";#N/A,#N/A,TRUE,"Forecasts"}</definedName>
    <definedName name="gfdsgw" localSheetId="0" hidden="1">{#N/A,#N/A,TRUE,"Historicals";#N/A,#N/A,TRUE,"Charts";#N/A,#N/A,TRUE,"Forecasts"}</definedName>
    <definedName name="gfdsgw" localSheetId="1" hidden="1">{#N/A,#N/A,TRUE,"Historicals";#N/A,#N/A,TRUE,"Charts";#N/A,#N/A,TRUE,"Forecasts"}</definedName>
    <definedName name="gfdsgw" hidden="1">{#N/A,#N/A,TRUE,"Historicals";#N/A,#N/A,TRUE,"Charts";#N/A,#N/A,TRUE,"Forecasts"}</definedName>
    <definedName name="gff" localSheetId="0" hidden="1">{"sweden",#N/A,FALSE,"Sweden";"germany",#N/A,FALSE,"Germany";"portugal",#N/A,FALSE,"Portugal";"belgium",#N/A,FALSE,"Belgium";"japan",#N/A,FALSE,"Japan ";"italy",#N/A,FALSE,"Italy";"spain",#N/A,FALSE,"Spain";"korea",#N/A,FALSE,"Korea"}</definedName>
    <definedName name="gff" localSheetId="1" hidden="1">{"sweden",#N/A,FALSE,"Sweden";"germany",#N/A,FALSE,"Germany";"portugal",#N/A,FALSE,"Portugal";"belgium",#N/A,FALSE,"Belgium";"japan",#N/A,FALSE,"Japan ";"italy",#N/A,FALSE,"Italy";"spain",#N/A,FALSE,"Spain";"korea",#N/A,FALSE,"Korea"}</definedName>
    <definedName name="gff" hidden="1">{"sweden",#N/A,FALSE,"Sweden";"germany",#N/A,FALSE,"Germany";"portugal",#N/A,FALSE,"Portugal";"belgium",#N/A,FALSE,"Belgium";"japan",#N/A,FALSE,"Japan ";"italy",#N/A,FALSE,"Italy";"spain",#N/A,FALSE,"Spain";"korea",#N/A,FALSE,"Korea"}</definedName>
    <definedName name="gfsdgsdgf" localSheetId="0" hidden="1">{#N/A,#N/A,TRUE,"Historicals";#N/A,#N/A,TRUE,"Charts";#N/A,#N/A,TRUE,"Forecasts"}</definedName>
    <definedName name="gfsdgsdgf" localSheetId="1" hidden="1">{#N/A,#N/A,TRUE,"Historicals";#N/A,#N/A,TRUE,"Charts";#N/A,#N/A,TRUE,"Forecasts"}</definedName>
    <definedName name="gfsdgsdgf" hidden="1">{#N/A,#N/A,TRUE,"Historicals";#N/A,#N/A,TRUE,"Charts";#N/A,#N/A,TRUE,"Forecasts"}</definedName>
    <definedName name="ggf" hidden="1">{"comps",#N/A,FALSE,"comps";"notes",#N/A,FALSE,"comps"}</definedName>
    <definedName name="GGGGGG" localSheetId="0" hidden="1">{#N/A,#N/A,FALSE,"ATIVO";#N/A,#N/A,FALSE,"PASSIVO";#N/A,#N/A,FALSE,"L&amp;P";#N/A,#N/A,FALSE,"INTEREST";#N/A,#N/A,FALSE,"IRDIFERIDO"}</definedName>
    <definedName name="GGGGGG" localSheetId="1" hidden="1">{#N/A,#N/A,FALSE,"ATIVO";#N/A,#N/A,FALSE,"PASSIVO";#N/A,#N/A,FALSE,"L&amp;P";#N/A,#N/A,FALSE,"INTEREST";#N/A,#N/A,FALSE,"IRDIFERIDO"}</definedName>
    <definedName name="GGGGGG" hidden="1">{#N/A,#N/A,FALSE,"ATIVO";#N/A,#N/A,FALSE,"PASSIVO";#N/A,#N/A,FALSE,"L&amp;P";#N/A,#N/A,FALSE,"INTEREST";#N/A,#N/A,FALSE,"IRDIFERIDO"}</definedName>
    <definedName name="ggrgrgse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h" localSheetId="0" hidden="1">{#N/A,#N/A,FALSE,"CreditStat";#N/A,#N/A,FALSE,"SPbrkup";#N/A,#N/A,FALSE,"MerSPsyn";#N/A,#N/A,FALSE,"MerSPwKCsyn";#N/A,#N/A,FALSE,"MerSPwKCsyn (2)";#N/A,#N/A,FALSE,"CreditStat (2)"}</definedName>
    <definedName name="gh" localSheetId="1" hidden="1">{#N/A,#N/A,FALSE,"CreditStat";#N/A,#N/A,FALSE,"SPbrkup";#N/A,#N/A,FALSE,"MerSPsyn";#N/A,#N/A,FALSE,"MerSPwKCsyn";#N/A,#N/A,FALSE,"MerSPwKCsyn (2)";#N/A,#N/A,FALSE,"CreditStat (2)"}</definedName>
    <definedName name="gh" hidden="1">{#N/A,#N/A,FALSE,"CreditStat";#N/A,#N/A,FALSE,"SPbrkup";#N/A,#N/A,FALSE,"MerSPsyn";#N/A,#N/A,FALSE,"MerSPwKCsyn";#N/A,#N/A,FALSE,"MerSPwKCsyn (2)";#N/A,#N/A,FALSE,"CreditStat (2)"}</definedName>
    <definedName name="ghdddd"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f" localSheetId="0" hidden="1">{"Acq_matrix",#N/A,FALSE,"Acquisition Matrix"}</definedName>
    <definedName name="ghdf" localSheetId="1" hidden="1">{"Acq_matrix",#N/A,FALSE,"Acquisition Matrix"}</definedName>
    <definedName name="ghdf" hidden="1">{"Acq_matrix",#N/A,FALSE,"Acquisition Matrix"}</definedName>
    <definedName name="ghf"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s" localSheetId="0" hidden="1">{#N/A,#N/A,TRUE,"Historicals";#N/A,#N/A,TRUE,"Charts";#N/A,#N/A,TRUE,"Forecasts"}</definedName>
    <definedName name="ghfs" localSheetId="1" hidden="1">{#N/A,#N/A,TRUE,"Historicals";#N/A,#N/A,TRUE,"Charts";#N/A,#N/A,TRUE,"Forecasts"}</definedName>
    <definedName name="ghfs" hidden="1">{#N/A,#N/A,TRUE,"Historicals";#N/A,#N/A,TRUE,"Charts";#N/A,#N/A,TRUE,"Forecasts"}</definedName>
    <definedName name="ghghdrtd" localSheetId="0" hidden="1">{#N/A,#N/A,TRUE,"Historicals";#N/A,#N/A,TRUE,"Charts";#N/A,#N/A,TRUE,"Forecasts"}</definedName>
    <definedName name="ghghdrtd" localSheetId="1" hidden="1">{#N/A,#N/A,TRUE,"Historicals";#N/A,#N/A,TRUE,"Charts";#N/A,#N/A,TRUE,"Forecasts"}</definedName>
    <definedName name="ghghdrtd" hidden="1">{#N/A,#N/A,TRUE,"Historicals";#N/A,#N/A,TRUE,"Charts";#N/A,#N/A,TRUE,"Forecasts"}</definedName>
    <definedName name="ghj" hidden="1">{#N/A,#N/A,FALSE,"TMCOMP96";#N/A,#N/A,FALSE,"MAT96";#N/A,#N/A,FALSE,"FANDA96";#N/A,#N/A,FALSE,"INTRAN96";#N/A,#N/A,FALSE,"NAA9697";#N/A,#N/A,FALSE,"ECWEBB";#N/A,#N/A,FALSE,"MFT96";#N/A,#N/A,FALSE,"CTrecon"}</definedName>
    <definedName name="Girokreditering"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jsf" localSheetId="0" hidden="1">{"targetdcf",#N/A,FALSE,"Merger consequences";"TARGETASSU",#N/A,FALSE,"Merger consequences";"TERMINAL VALUE",#N/A,FALSE,"Merger consequences"}</definedName>
    <definedName name="gjsf" localSheetId="1" hidden="1">{"targetdcf",#N/A,FALSE,"Merger consequences";"TARGETASSU",#N/A,FALSE,"Merger consequences";"TERMINAL VALUE",#N/A,FALSE,"Merger consequences"}</definedName>
    <definedName name="gjsf" hidden="1">{"targetdcf",#N/A,FALSE,"Merger consequences";"TARGETASSU",#N/A,FALSE,"Merger consequences";"TERMINAL VALUE",#N/A,FALSE,"Merger consequences"}</definedName>
    <definedName name="gkn" localSheetId="0"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ideChartMarker" hidden="1">"Chart!A1"</definedName>
    <definedName name="GlideDataMarker" hidden="1">"Data!A1"</definedName>
    <definedName name="GlideHiddenMarker" hidden="1">"Costcurvedata!A1"</definedName>
    <definedName name="GlideMaxCharts" hidden="1">7</definedName>
    <definedName name="glsglsglsl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ndnd" localSheetId="0" hidden="1">{#N/A,#N/A,TRUE,"Historicals";#N/A,#N/A,TRUE,"Charts";#N/A,#N/A,TRUE,"Forecasts"}</definedName>
    <definedName name="gndnd" localSheetId="1" hidden="1">{#N/A,#N/A,TRUE,"Historicals";#N/A,#N/A,TRUE,"Charts";#N/A,#N/A,TRUE,"Forecasts"}</definedName>
    <definedName name="gndnd" hidden="1">{#N/A,#N/A,TRUE,"Historicals";#N/A,#N/A,TRUE,"Charts";#N/A,#N/A,TRUE,"Forecasts"}</definedName>
    <definedName name="gnfd" localSheetId="0" hidden="1">{#N/A,#N/A,TRUE,"Historicals";#N/A,#N/A,TRUE,"Charts";#N/A,#N/A,TRUE,"Forecasts"}</definedName>
    <definedName name="gnfd" localSheetId="1" hidden="1">{#N/A,#N/A,TRUE,"Historicals";#N/A,#N/A,TRUE,"Charts";#N/A,#N/A,TRUE,"Forecasts"}</definedName>
    <definedName name="gnfd" hidden="1">{#N/A,#N/A,TRUE,"Historicals";#N/A,#N/A,TRUE,"Charts";#N/A,#N/A,TRUE,"Forecasts"}</definedName>
    <definedName name="gogo" localSheetId="0" hidden="1">{#N/A,#N/A,TRUE,"Cover sheet";#N/A,#N/A,TRUE,"INPUTS";#N/A,#N/A,TRUE,"OUTPUTS";#N/A,#N/A,TRUE,"VALUATION"}</definedName>
    <definedName name="gogo" localSheetId="1" hidden="1">{#N/A,#N/A,TRUE,"Cover sheet";#N/A,#N/A,TRUE,"INPUTS";#N/A,#N/A,TRUE,"OUTPUTS";#N/A,#N/A,TRUE,"VALUATION"}</definedName>
    <definedName name="gogo" hidden="1">{#N/A,#N/A,TRUE,"Cover sheet";#N/A,#N/A,TRUE,"INPUTS";#N/A,#N/A,TRUE,"OUTPUTS";#N/A,#N/A,TRUE,"VALUATION"}</definedName>
    <definedName name="ğp" localSheetId="0" hidden="1">{#N/A,#N/A,TRUE,"Sales Comparison";#N/A,#N/A,TRUE,"Cum. Summary FFR";#N/A,#N/A,TRUE,"Monthly Summary FFR";#N/A,#N/A,TRUE,"Cum. Summary TL";#N/A,#N/A,TRUE,"Monthly Summary TL"}</definedName>
    <definedName name="ğp" localSheetId="1" hidden="1">{#N/A,#N/A,TRUE,"Sales Comparison";#N/A,#N/A,TRUE,"Cum. Summary FFR";#N/A,#N/A,TRUE,"Monthly Summary FFR";#N/A,#N/A,TRUE,"Cum. Summary TL";#N/A,#N/A,TRUE,"Monthly Summary TL"}</definedName>
    <definedName name="ğp" hidden="1">{#N/A,#N/A,TRUE,"Sales Comparison";#N/A,#N/A,TRUE,"Cum. Summary FFR";#N/A,#N/A,TRUE,"Monthly Summary FFR";#N/A,#N/A,TRUE,"Cum. Summary TL";#N/A,#N/A,TRUE,"Monthly Summary TL"}</definedName>
    <definedName name="grac" localSheetId="0" hidden="1">{#N/A,#N/A,TRUE,"Proposal";#N/A,#N/A,TRUE,"Assumptions";#N/A,#N/A,TRUE,"Net Income";#N/A,#N/A,TRUE,"Balsheet";#N/A,#N/A,TRUE,"Capex";#N/A,#N/A,TRUE,"Volumes";#N/A,#N/A,TRUE,"Revenues";#N/A,#N/A,TRUE,"Var.Costs";#N/A,#N/A,TRUE,"Personnel";#N/A,#N/A,TRUE,"Other costs";#N/A,#N/A,TRUE,"MKTG and G&amp;A"}</definedName>
    <definedName name="grac" localSheetId="1" hidden="1">{#N/A,#N/A,TRUE,"Proposal";#N/A,#N/A,TRUE,"Assumptions";#N/A,#N/A,TRUE,"Net Income";#N/A,#N/A,TRUE,"Balsheet";#N/A,#N/A,TRUE,"Capex";#N/A,#N/A,TRUE,"Volumes";#N/A,#N/A,TRUE,"Revenues";#N/A,#N/A,TRUE,"Var.Costs";#N/A,#N/A,TRUE,"Personnel";#N/A,#N/A,TRUE,"Other costs";#N/A,#N/A,TRUE,"MKTG and G&amp;A"}</definedName>
    <definedName name="grac" hidden="1">{#N/A,#N/A,TRUE,"Proposal";#N/A,#N/A,TRUE,"Assumptions";#N/A,#N/A,TRUE,"Net Income";#N/A,#N/A,TRUE,"Balsheet";#N/A,#N/A,TRUE,"Capex";#N/A,#N/A,TRUE,"Volumes";#N/A,#N/A,TRUE,"Revenues";#N/A,#N/A,TRUE,"Var.Costs";#N/A,#N/A,TRUE,"Personnel";#N/A,#N/A,TRUE,"Other costs";#N/A,#N/A,TRUE,"MKTG and G&amp;A"}</definedName>
    <definedName name="Graf" hidden="1">#REF!</definedName>
    <definedName name="graph2" localSheetId="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s4" localSheetId="0" hidden="1">{"vi1",#N/A,FALSE,"Financial Statements";"vi2",#N/A,FALSE,"Financial Statements";#N/A,#N/A,FALSE,"DCF"}</definedName>
    <definedName name="Graphs4" localSheetId="1" hidden="1">{"vi1",#N/A,FALSE,"Financial Statements";"vi2",#N/A,FALSE,"Financial Statements";#N/A,#N/A,FALSE,"DCF"}</definedName>
    <definedName name="Graphs4" hidden="1">{"vi1",#N/A,FALSE,"Financial Statements";"vi2",#N/A,FALSE,"Financial Statements";#N/A,#N/A,FALSE,"DCF"}</definedName>
    <definedName name="graZ" localSheetId="0" hidden="1">{#N/A,#N/A,TRUE,"Proposal";#N/A,#N/A,TRUE,"Assumptions";#N/A,#N/A,TRUE,"Net Income";#N/A,#N/A,TRUE,"Balsheet";#N/A,#N/A,TRUE,"Capex";#N/A,#N/A,TRUE,"Volumes";#N/A,#N/A,TRUE,"Revenues";#N/A,#N/A,TRUE,"Var.Costs";#N/A,#N/A,TRUE,"Personnel";#N/A,#N/A,TRUE,"Other costs";#N/A,#N/A,TRUE,"MKTG and G&amp;A"}</definedName>
    <definedName name="graZ" localSheetId="1" hidden="1">{#N/A,#N/A,TRUE,"Proposal";#N/A,#N/A,TRUE,"Assumptions";#N/A,#N/A,TRUE,"Net Income";#N/A,#N/A,TRUE,"Balsheet";#N/A,#N/A,TRUE,"Capex";#N/A,#N/A,TRUE,"Volumes";#N/A,#N/A,TRUE,"Revenues";#N/A,#N/A,TRUE,"Var.Costs";#N/A,#N/A,TRUE,"Personnel";#N/A,#N/A,TRUE,"Other costs";#N/A,#N/A,TRUE,"MKTG and G&amp;A"}</definedName>
    <definedName name="graZ" hidden="1">{#N/A,#N/A,TRUE,"Proposal";#N/A,#N/A,TRUE,"Assumptions";#N/A,#N/A,TRUE,"Net Income";#N/A,#N/A,TRUE,"Balsheet";#N/A,#N/A,TRUE,"Capex";#N/A,#N/A,TRUE,"Volumes";#N/A,#N/A,TRUE,"Revenues";#N/A,#N/A,TRUE,"Var.Costs";#N/A,#N/A,TRUE,"Personnel";#N/A,#N/A,TRUE,"Other costs";#N/A,#N/A,TRUE,"MKTG and G&amp;A"}</definedName>
    <definedName name="GRDeXToEUR" localSheetId="5" hidden="1">1/EUReXToGRD</definedName>
    <definedName name="GRDeXToEUR" localSheetId="3" hidden="1">1/EUReXToGRD</definedName>
    <definedName name="GRDeXToEUR" localSheetId="6" hidden="1">1/EUReXToGRD</definedName>
    <definedName name="GRDeXToEUR" localSheetId="11" hidden="1">1/EUReXToGRD</definedName>
    <definedName name="GRDeXToEUR" localSheetId="8" hidden="1">1/EUReXToGRD</definedName>
    <definedName name="GRDeXToEUR" localSheetId="0" hidden="1">1/EUReXToGRD</definedName>
    <definedName name="GRDeXToEUR" localSheetId="1" hidden="1">1/EUReXToGRD</definedName>
    <definedName name="GRDeXToEUR" localSheetId="14" hidden="1">1/EUReXToGRD</definedName>
    <definedName name="GRDeXToEUR" localSheetId="9" hidden="1">1/EUReXToGRD</definedName>
    <definedName name="GRDeXToEUR" localSheetId="15" hidden="1">1/EUReXToGRD</definedName>
    <definedName name="GRDeXToEUR" localSheetId="10" hidden="1">1/EUReXToGRD</definedName>
    <definedName name="GRDeXToEUR" hidden="1">1/EUReXToGRD</definedName>
    <definedName name="gre"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gre" localSheetId="0" hidden="1">{#N/A,#N/A,FALSE,"Aging Summary";#N/A,#N/A,FALSE,"Ratio Analysis";#N/A,#N/A,FALSE,"Test 120 Day Accts";#N/A,#N/A,FALSE,"Tickmarks"}</definedName>
    <definedName name="gregre" localSheetId="1" hidden="1">{#N/A,#N/A,FALSE,"Aging Summary";#N/A,#N/A,FALSE,"Ratio Analysis";#N/A,#N/A,FALSE,"Test 120 Day Accts";#N/A,#N/A,FALSE,"Tickmarks"}</definedName>
    <definedName name="gregre" hidden="1">{#N/A,#N/A,FALSE,"Aging Summary";#N/A,#N/A,FALSE,"Ratio Analysis";#N/A,#N/A,FALSE,"Test 120 Day Accts";#N/A,#N/A,FALSE,"Tickmarks"}</definedName>
    <definedName name="gregregreg" localSheetId="0" hidden="1">{#N/A,#N/A,FALSE,"Aging Summary";#N/A,#N/A,FALSE,"Ratio Analysis";#N/A,#N/A,FALSE,"Test 120 Day Accts";#N/A,#N/A,FALSE,"Tickmarks"}</definedName>
    <definedName name="gregregreg" localSheetId="1" hidden="1">{#N/A,#N/A,FALSE,"Aging Summary";#N/A,#N/A,FALSE,"Ratio Analysis";#N/A,#N/A,FALSE,"Test 120 Day Accts";#N/A,#N/A,FALSE,"Tickmarks"}</definedName>
    <definedName name="gregregreg" hidden="1">{#N/A,#N/A,FALSE,"Aging Summary";#N/A,#N/A,FALSE,"Ratio Analysis";#N/A,#N/A,FALSE,"Test 120 Day Accts";#N/A,#N/A,FALSE,"Tickmarks"}</definedName>
    <definedName name="grerewg" localSheetId="0" hidden="1">{#N/A,#N/A,TRUE,"Historicals";#N/A,#N/A,TRUE,"Charts";#N/A,#N/A,TRUE,"Forecasts"}</definedName>
    <definedName name="grerewg" localSheetId="1" hidden="1">{#N/A,#N/A,TRUE,"Historicals";#N/A,#N/A,TRUE,"Charts";#N/A,#N/A,TRUE,"Forecasts"}</definedName>
    <definedName name="grerewg" hidden="1">{#N/A,#N/A,TRUE,"Historicals";#N/A,#N/A,TRUE,"Charts";#N/A,#N/A,TRUE,"Forecasts"}</definedName>
    <definedName name="grewgfd" localSheetId="0" hidden="1">{#N/A,#N/A,TRUE,"Historicals";#N/A,#N/A,TRUE,"Charts";#N/A,#N/A,TRUE,"Forecasts"}</definedName>
    <definedName name="grewgfd" localSheetId="1" hidden="1">{#N/A,#N/A,TRUE,"Historicals";#N/A,#N/A,TRUE,"Charts";#N/A,#N/A,TRUE,"Forecasts"}</definedName>
    <definedName name="grewgfd" hidden="1">{#N/A,#N/A,TRUE,"Historicals";#N/A,#N/A,TRUE,"Charts";#N/A,#N/A,TRUE,"Forecasts"}</definedName>
    <definedName name="grewghythyt" localSheetId="0" hidden="1">{#N/A,#N/A,TRUE,"Historicals";#N/A,#N/A,TRUE,"Charts";#N/A,#N/A,TRUE,"Forecasts"}</definedName>
    <definedName name="grewghythyt" localSheetId="1" hidden="1">{#N/A,#N/A,TRUE,"Historicals";#N/A,#N/A,TRUE,"Charts";#N/A,#N/A,TRUE,"Forecasts"}</definedName>
    <definedName name="grewghythyt" hidden="1">{#N/A,#N/A,TRUE,"Historicals";#N/A,#N/A,TRUE,"Charts";#N/A,#N/A,TRUE,"Forecasts"}</definedName>
    <definedName name="grewgregs" localSheetId="0" hidden="1">{#N/A,#N/A,TRUE,"Historicals";#N/A,#N/A,TRUE,"Charts";#N/A,#N/A,TRUE,"Forecasts"}</definedName>
    <definedName name="grewgregs" localSheetId="1" hidden="1">{#N/A,#N/A,TRUE,"Historicals";#N/A,#N/A,TRUE,"Charts";#N/A,#N/A,TRUE,"Forecasts"}</definedName>
    <definedName name="grewgregs" hidden="1">{#N/A,#N/A,TRUE,"Historicals";#N/A,#N/A,TRUE,"Charts";#N/A,#N/A,TRUE,"Forecasts"}</definedName>
    <definedName name="grewgres" localSheetId="0" hidden="1">{#N/A,#N/A,TRUE,"Historicals";#N/A,#N/A,TRUE,"Charts";#N/A,#N/A,TRUE,"Forecasts"}</definedName>
    <definedName name="grewgres" localSheetId="1" hidden="1">{#N/A,#N/A,TRUE,"Historicals";#N/A,#N/A,TRUE,"Charts";#N/A,#N/A,TRUE,"Forecasts"}</definedName>
    <definedName name="grewgres" hidden="1">{#N/A,#N/A,TRUE,"Historicals";#N/A,#N/A,TRUE,"Charts";#N/A,#N/A,TRUE,"Forecasts"}</definedName>
    <definedName name="grewgrewg" localSheetId="0" hidden="1">{#N/A,#N/A,TRUE,"Historicals";#N/A,#N/A,TRUE,"Charts";#N/A,#N/A,TRUE,"Forecasts"}</definedName>
    <definedName name="grewgrewg" localSheetId="1" hidden="1">{#N/A,#N/A,TRUE,"Historicals";#N/A,#N/A,TRUE,"Charts";#N/A,#N/A,TRUE,"Forecasts"}</definedName>
    <definedName name="grewgrewg" hidden="1">{#N/A,#N/A,TRUE,"Historicals";#N/A,#N/A,TRUE,"Charts";#N/A,#N/A,TRUE,"Forecasts"}</definedName>
    <definedName name="GrpAcct1" hidden="1">"6410"</definedName>
    <definedName name="GrpLevel" hidden="1">2</definedName>
    <definedName name="grr"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egre" localSheetId="0" hidden="1">{#N/A,#N/A,FALSE,"Aging Summary";#N/A,#N/A,FALSE,"Ratio Analysis";#N/A,#N/A,FALSE,"Test 120 Day Accts";#N/A,#N/A,FALSE,"Tickmarks"}</definedName>
    <definedName name="grregre" localSheetId="1" hidden="1">{#N/A,#N/A,FALSE,"Aging Summary";#N/A,#N/A,FALSE,"Ratio Analysis";#N/A,#N/A,FALSE,"Test 120 Day Accts";#N/A,#N/A,FALSE,"Tickmarks"}</definedName>
    <definedName name="grregre" hidden="1">{#N/A,#N/A,FALSE,"Aging Summary";#N/A,#N/A,FALSE,"Ratio Analysis";#N/A,#N/A,FALSE,"Test 120 Day Accts";#N/A,#N/A,FALSE,"Tickmarks"}</definedName>
    <definedName name="gs" localSheetId="0" hidden="1">{#N/A,#N/A,FALSE,"Qtr Results";#N/A,#N/A,FALSE,"Same Hospital";#N/A,#N/A,FALSE,"Quarterly Earnings Model";#N/A,#N/A,FALSE,"Annual Model"}</definedName>
    <definedName name="gs" localSheetId="1" hidden="1">{#N/A,#N/A,FALSE,"Qtr Results";#N/A,#N/A,FALSE,"Same Hospital";#N/A,#N/A,FALSE,"Quarterly Earnings Model";#N/A,#N/A,FALSE,"Annual Model"}</definedName>
    <definedName name="gs" hidden="1">{#N/A,#N/A,FALSE,"Qtr Results";#N/A,#N/A,FALSE,"Same Hospital";#N/A,#N/A,FALSE,"Quarterly Earnings Model";#N/A,#N/A,FALSE,"Annual Model"}</definedName>
    <definedName name="gsergf" localSheetId="0" hidden="1">{#N/A,#N/A,TRUE,"Historicals";#N/A,#N/A,TRUE,"Charts";#N/A,#N/A,TRUE,"Forecasts"}</definedName>
    <definedName name="gsergf" localSheetId="1" hidden="1">{#N/A,#N/A,TRUE,"Historicals";#N/A,#N/A,TRUE,"Charts";#N/A,#N/A,TRUE,"Forecasts"}</definedName>
    <definedName name="gsergf" hidden="1">{#N/A,#N/A,TRUE,"Historicals";#N/A,#N/A,TRUE,"Charts";#N/A,#N/A,TRUE,"Forecasts"}</definedName>
    <definedName name="gt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u" localSheetId="0" hidden="1">{#N/A,#N/A,TRUE,"Proposal";#N/A,#N/A,TRUE,"Assumptions";#N/A,#N/A,TRUE,"Net Income";#N/A,#N/A,TRUE,"Balsheet";#N/A,#N/A,TRUE,"Capex";#N/A,#N/A,TRUE,"Volumes";#N/A,#N/A,TRUE,"Revenues";#N/A,#N/A,TRUE,"Var.Costs";#N/A,#N/A,TRUE,"Personnel";#N/A,#N/A,TRUE,"Other costs";#N/A,#N/A,TRUE,"MKTG and G&amp;A"}</definedName>
    <definedName name="gtru" localSheetId="1" hidden="1">{#N/A,#N/A,TRUE,"Proposal";#N/A,#N/A,TRUE,"Assumptions";#N/A,#N/A,TRUE,"Net Income";#N/A,#N/A,TRUE,"Balsheet";#N/A,#N/A,TRUE,"Capex";#N/A,#N/A,TRUE,"Volumes";#N/A,#N/A,TRUE,"Revenues";#N/A,#N/A,TRUE,"Var.Costs";#N/A,#N/A,TRUE,"Personnel";#N/A,#N/A,TRUE,"Other costs";#N/A,#N/A,TRUE,"MKTG and G&amp;A"}</definedName>
    <definedName name="gtru" hidden="1">{#N/A,#N/A,TRUE,"Proposal";#N/A,#N/A,TRUE,"Assumptions";#N/A,#N/A,TRUE,"Net Income";#N/A,#N/A,TRUE,"Balsheet";#N/A,#N/A,TRUE,"Capex";#N/A,#N/A,TRUE,"Volumes";#N/A,#N/A,TRUE,"Revenues";#N/A,#N/A,TRUE,"Var.Costs";#N/A,#N/A,TRUE,"Personnel";#N/A,#N/A,TRUE,"Other costs";#N/A,#N/A,TRUE,"MKTG and G&amp;A"}</definedName>
    <definedName name="guidanc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khjhjhjg" localSheetId="0" hidden="1">{#N/A,#N/A,TRUE,"Historicals";#N/A,#N/A,TRUE,"Charts";#N/A,#N/A,TRUE,"Forecasts"}</definedName>
    <definedName name="gukhjhjhjg" localSheetId="1" hidden="1">{#N/A,#N/A,TRUE,"Historicals";#N/A,#N/A,TRUE,"Charts";#N/A,#N/A,TRUE,"Forecasts"}</definedName>
    <definedName name="gukhjhjhjg" hidden="1">{#N/A,#N/A,TRUE,"Historicals";#N/A,#N/A,TRUE,"Charts";#N/A,#N/A,TRUE,"Forecasts"}</definedName>
    <definedName name="HALLO"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ndle" localSheetId="0" hidden="1">{#N/A,#N/A,FALSE,"Aging Summary";#N/A,#N/A,FALSE,"Ratio Analysis";#N/A,#N/A,FALSE,"Test 120 Day Accts";#N/A,#N/A,FALSE,"Tickmarks"}</definedName>
    <definedName name="handle" localSheetId="1" hidden="1">{#N/A,#N/A,FALSE,"Aging Summary";#N/A,#N/A,FALSE,"Ratio Analysis";#N/A,#N/A,FALSE,"Test 120 Day Accts";#N/A,#N/A,FALSE,"Tickmarks"}</definedName>
    <definedName name="handle" hidden="1">{#N/A,#N/A,FALSE,"Aging Summary";#N/A,#N/A,FALSE,"Ratio Analysis";#N/A,#N/A,FALSE,"Test 120 Day Accts";#N/A,#N/A,FALSE,"Tickmarks"}</definedName>
    <definedName name="harcama" localSheetId="0" hidden="1">{"det (May)",#N/A,FALSE,"June";"sum (MAY YTD)",#N/A,FALSE,"June YTD"}</definedName>
    <definedName name="harcama" localSheetId="1" hidden="1">{"det (May)",#N/A,FALSE,"June";"sum (MAY YTD)",#N/A,FALSE,"June YTD"}</definedName>
    <definedName name="harcama" hidden="1">{"det (May)",#N/A,FALSE,"June";"sum (MAY YTD)",#N/A,FALSE,"June YTD"}</definedName>
    <definedName name="hbdghd" localSheetId="0" hidden="1">{#N/A,#N/A,TRUE,"Historicals";#N/A,#N/A,TRUE,"Charts";#N/A,#N/A,TRUE,"Forecasts"}</definedName>
    <definedName name="hbdghd" localSheetId="1" hidden="1">{#N/A,#N/A,TRUE,"Historicals";#N/A,#N/A,TRUE,"Charts";#N/A,#N/A,TRUE,"Forecasts"}</definedName>
    <definedName name="hbdghd" hidden="1">{#N/A,#N/A,TRUE,"Historicals";#N/A,#N/A,TRUE,"Charts";#N/A,#N/A,TRUE,"Forecasts"}</definedName>
    <definedName name="hbhh" localSheetId="0"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localSheetId="1"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dfg" localSheetId="0" hidden="1">{#N/A,#N/A,TRUE,"Historicals";#N/A,#N/A,TRUE,"Charts";#N/A,#N/A,TRUE,"Forecasts"}</definedName>
    <definedName name="hdfg" localSheetId="1" hidden="1">{#N/A,#N/A,TRUE,"Historicals";#N/A,#N/A,TRUE,"Charts";#N/A,#N/A,TRUE,"Forecasts"}</definedName>
    <definedName name="hdfg" hidden="1">{#N/A,#N/A,TRUE,"Historicals";#N/A,#N/A,TRUE,"Charts";#N/A,#N/A,TRUE,"Forecasts"}</definedName>
    <definedName name="hdfrthfd" localSheetId="0" hidden="1">{#N/A,#N/A,TRUE,"Historicals";#N/A,#N/A,TRUE,"Charts";#N/A,#N/A,TRUE,"Forecasts"}</definedName>
    <definedName name="hdfrthfd" localSheetId="1" hidden="1">{#N/A,#N/A,TRUE,"Historicals";#N/A,#N/A,TRUE,"Charts";#N/A,#N/A,TRUE,"Forecasts"}</definedName>
    <definedName name="hdfrthfd" hidden="1">{#N/A,#N/A,TRUE,"Historicals";#N/A,#N/A,TRUE,"Charts";#N/A,#N/A,TRUE,"Forecasts"}</definedName>
    <definedName name="hdsgdegh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x" localSheetId="0" hidden="1">{#N/A,#N/A,TRUE,"Proposal";#N/A,#N/A,TRUE,"Assumptions";#N/A,#N/A,TRUE,"Net Income";#N/A,#N/A,TRUE,"Balsheet";#N/A,#N/A,TRUE,"Capex";#N/A,#N/A,TRUE,"Volumes";#N/A,#N/A,TRUE,"Revenues";#N/A,#N/A,TRUE,"Var.Costs";#N/A,#N/A,TRUE,"Personnel";#N/A,#N/A,TRUE,"Other costs";#N/A,#N/A,TRUE,"MKTG and G&amp;A"}</definedName>
    <definedName name="hdx" localSheetId="1" hidden="1">{#N/A,#N/A,TRUE,"Proposal";#N/A,#N/A,TRUE,"Assumptions";#N/A,#N/A,TRUE,"Net Income";#N/A,#N/A,TRUE,"Balsheet";#N/A,#N/A,TRUE,"Capex";#N/A,#N/A,TRUE,"Volumes";#N/A,#N/A,TRUE,"Revenues";#N/A,#N/A,TRUE,"Var.Costs";#N/A,#N/A,TRUE,"Personnel";#N/A,#N/A,TRUE,"Other costs";#N/A,#N/A,TRUE,"MKTG and G&amp;A"}</definedName>
    <definedName name="hdx" hidden="1">{#N/A,#N/A,TRUE,"Proposal";#N/A,#N/A,TRUE,"Assumptions";#N/A,#N/A,TRUE,"Net Income";#N/A,#N/A,TRUE,"Balsheet";#N/A,#N/A,TRUE,"Capex";#N/A,#N/A,TRUE,"Volumes";#N/A,#N/A,TRUE,"Revenues";#N/A,#N/A,TRUE,"Var.Costs";#N/A,#N/A,TRUE,"Personnel";#N/A,#N/A,TRUE,"Other costs";#N/A,#N/A,TRUE,"MKTG and G&amp;A"}</definedName>
    <definedName name="Header1" hidden="1">IF(COUNTA(#REF!)=0,0,INDEX(#REF!,MATCH(ROW(#REF!),#REF!,TRUE)))+1</definedName>
    <definedName name="Header2" localSheetId="0" hidden="1">#REF!-1 &amp; "." &amp; MAX(1,COUNTA(INDEX(#REF!,MATCH(#REF!-1,#REF!,FALSE)):#REF!))</definedName>
    <definedName name="Header2" localSheetId="1" hidden="1">#REF!-1 &amp; "." &amp; MAX(1,COUNTA(INDEX(#REF!,MATCH(#REF!-1,#REF!,FALSE)):#REF!))</definedName>
    <definedName name="Header2" hidden="1">#REF!-1 &amp; "." &amp; MAX(1,COUNTA(INDEX(#REF!,MATCH(#REF!-1,#REF!,FALSE)):#REF!))</definedName>
    <definedName name="he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lp" localSheetId="0"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r" hidden="1">#N/A</definedName>
    <definedName name="hfdshfe" localSheetId="0" hidden="1">{#N/A,#N/A,TRUE,"Historicals";#N/A,#N/A,TRUE,"Charts";#N/A,#N/A,TRUE,"Forecasts"}</definedName>
    <definedName name="hfdshfe" localSheetId="1" hidden="1">{#N/A,#N/A,TRUE,"Historicals";#N/A,#N/A,TRUE,"Charts";#N/A,#N/A,TRUE,"Forecasts"}</definedName>
    <definedName name="hfdshfe" hidden="1">{#N/A,#N/A,TRUE,"Historicals";#N/A,#N/A,TRUE,"Charts";#N/A,#N/A,TRUE,"Forecasts"}</definedName>
    <definedName name="hfghdh" localSheetId="0" hidden="1">{#N/A,#N/A,TRUE,"Historicals";#N/A,#N/A,TRUE,"Charts";#N/A,#N/A,TRUE,"Forecasts"}</definedName>
    <definedName name="hfghdh" localSheetId="1" hidden="1">{#N/A,#N/A,TRUE,"Historicals";#N/A,#N/A,TRUE,"Charts";#N/A,#N/A,TRUE,"Forecasts"}</definedName>
    <definedName name="hfghdh" hidden="1">{#N/A,#N/A,TRUE,"Historicals";#N/A,#N/A,TRUE,"Charts";#N/A,#N/A,TRUE,"Forecasts"}</definedName>
    <definedName name="hfghrthrt" localSheetId="0" hidden="1">{#N/A,#N/A,TRUE,"Historicals";#N/A,#N/A,TRUE,"Charts";#N/A,#N/A,TRUE,"Forecasts"}</definedName>
    <definedName name="hfghrthrt" localSheetId="1" hidden="1">{#N/A,#N/A,TRUE,"Historicals";#N/A,#N/A,TRUE,"Charts";#N/A,#N/A,TRUE,"Forecasts"}</definedName>
    <definedName name="hfghrthrt" hidden="1">{#N/A,#N/A,TRUE,"Historicals";#N/A,#N/A,TRUE,"Charts";#N/A,#N/A,TRUE,"Forecasts"}</definedName>
    <definedName name="hfskjdfh" localSheetId="0" hidden="1">{#N/A,#N/A,FALSE,"Business Plan"}</definedName>
    <definedName name="hfskjdfh" localSheetId="1" hidden="1">{#N/A,#N/A,FALSE,"Business Plan"}</definedName>
    <definedName name="hfskjdfh" hidden="1">{#N/A,#N/A,FALSE,"Business Plan"}</definedName>
    <definedName name="hg" hidden="1">#N/A</definedName>
    <definedName name="hgdhdyu" localSheetId="0" hidden="1">{#N/A,#N/A,TRUE,"Historicals";#N/A,#N/A,TRUE,"Charts";#N/A,#N/A,TRUE,"Forecasts"}</definedName>
    <definedName name="hgdhdyu" localSheetId="1" hidden="1">{#N/A,#N/A,TRUE,"Historicals";#N/A,#N/A,TRUE,"Charts";#N/A,#N/A,TRUE,"Forecasts"}</definedName>
    <definedName name="hgdhdyu" hidden="1">{#N/A,#N/A,TRUE,"Historicals";#N/A,#N/A,TRUE,"Charts";#N/A,#N/A,TRUE,"Forecasts"}</definedName>
    <definedName name="hgdhr" localSheetId="0" hidden="1">{#N/A,#N/A,TRUE,"Historicals";#N/A,#N/A,TRUE,"Charts";#N/A,#N/A,TRUE,"Forecasts"}</definedName>
    <definedName name="hgdhr" localSheetId="1" hidden="1">{#N/A,#N/A,TRUE,"Historicals";#N/A,#N/A,TRUE,"Charts";#N/A,#N/A,TRUE,"Forecasts"}</definedName>
    <definedName name="hgdhr" hidden="1">{#N/A,#N/A,TRUE,"Historicals";#N/A,#N/A,TRUE,"Charts";#N/A,#N/A,TRUE,"Forecasts"}</definedName>
    <definedName name="hgf" localSheetId="0" hidden="1">{#N/A,#N/A,TRUE,"Proposal";#N/A,#N/A,TRUE,"Assumptions";#N/A,#N/A,TRUE,"Net Income";#N/A,#N/A,TRUE,"Balsheet";#N/A,#N/A,TRUE,"Capex";#N/A,#N/A,TRUE,"Volumes";#N/A,#N/A,TRUE,"Revenues";#N/A,#N/A,TRUE,"Var.Costs";#N/A,#N/A,TRUE,"Personnel";#N/A,#N/A,TRUE,"Other costs";#N/A,#N/A,TRUE,"MKTG and G&amp;A"}</definedName>
    <definedName name="hgf" localSheetId="1" hidden="1">{#N/A,#N/A,TRUE,"Proposal";#N/A,#N/A,TRUE,"Assumptions";#N/A,#N/A,TRUE,"Net Income";#N/A,#N/A,TRUE,"Balsheet";#N/A,#N/A,TRUE,"Capex";#N/A,#N/A,TRUE,"Volumes";#N/A,#N/A,TRUE,"Revenues";#N/A,#N/A,TRUE,"Var.Costs";#N/A,#N/A,TRUE,"Personnel";#N/A,#N/A,TRUE,"Other costs";#N/A,#N/A,TRUE,"MKTG and G&amp;A"}</definedName>
    <definedName name="hgf" hidden="1">{#N/A,#N/A,TRUE,"Proposal";#N/A,#N/A,TRUE,"Assumptions";#N/A,#N/A,TRUE,"Net Income";#N/A,#N/A,TRUE,"Balsheet";#N/A,#N/A,TRUE,"Capex";#N/A,#N/A,TRUE,"Volumes";#N/A,#N/A,TRUE,"Revenues";#N/A,#N/A,TRUE,"Var.Costs";#N/A,#N/A,TRUE,"Personnel";#N/A,#N/A,TRUE,"Other costs";#N/A,#N/A,TRUE,"MKTG and G&amp;A"}</definedName>
    <definedName name="hgfdhty" localSheetId="0" hidden="1">{#N/A,#N/A,TRUE,"Historicals";#N/A,#N/A,TRUE,"Charts";#N/A,#N/A,TRUE,"Forecasts"}</definedName>
    <definedName name="hgfdhty" localSheetId="1" hidden="1">{#N/A,#N/A,TRUE,"Historicals";#N/A,#N/A,TRUE,"Charts";#N/A,#N/A,TRUE,"Forecasts"}</definedName>
    <definedName name="hgfdhty" hidden="1">{#N/A,#N/A,TRUE,"Historicals";#N/A,#N/A,TRUE,"Charts";#N/A,#N/A,TRUE,"Forecasts"}</definedName>
    <definedName name="hgfhd" localSheetId="0" hidden="1">{#N/A,#N/A,TRUE,"Historicals";#N/A,#N/A,TRUE,"Charts";#N/A,#N/A,TRUE,"Forecasts"}</definedName>
    <definedName name="hgfhd" localSheetId="1" hidden="1">{#N/A,#N/A,TRUE,"Historicals";#N/A,#N/A,TRUE,"Charts";#N/A,#N/A,TRUE,"Forecasts"}</definedName>
    <definedName name="hgfhd" hidden="1">{#N/A,#N/A,TRUE,"Historicals";#N/A,#N/A,TRUE,"Charts";#N/A,#N/A,TRUE,"Forecasts"}</definedName>
    <definedName name="hgfthfh" localSheetId="0" hidden="1">{#N/A,#N/A,TRUE,"Historicals";#N/A,#N/A,TRUE,"Charts";#N/A,#N/A,TRUE,"Forecasts"}</definedName>
    <definedName name="hgfthfh" localSheetId="1" hidden="1">{#N/A,#N/A,TRUE,"Historicals";#N/A,#N/A,TRUE,"Charts";#N/A,#N/A,TRUE,"Forecasts"}</definedName>
    <definedName name="hgfthfh" hidden="1">{#N/A,#N/A,TRUE,"Historicals";#N/A,#N/A,TRUE,"Charts";#N/A,#N/A,TRUE,"Forecasts"}</definedName>
    <definedName name="hgfy"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mfmytut" localSheetId="0" hidden="1">{#N/A,#N/A,TRUE,"Historicals";#N/A,#N/A,TRUE,"Charts";#N/A,#N/A,TRUE,"Forecasts"}</definedName>
    <definedName name="hgmfmytut" localSheetId="1" hidden="1">{#N/A,#N/A,TRUE,"Historicals";#N/A,#N/A,TRUE,"Charts";#N/A,#N/A,TRUE,"Forecasts"}</definedName>
    <definedName name="hgmfmytut" hidden="1">{#N/A,#N/A,TRUE,"Historicals";#N/A,#N/A,TRUE,"Charts";#N/A,#N/A,TRUE,"Forecasts"}</definedName>
    <definedName name="hgsdherhrg" localSheetId="0" hidden="1">{#N/A,#N/A,TRUE,"Historicals";#N/A,#N/A,TRUE,"Charts";#N/A,#N/A,TRUE,"Forecasts"}</definedName>
    <definedName name="hgsdherhrg" localSheetId="1" hidden="1">{#N/A,#N/A,TRUE,"Historicals";#N/A,#N/A,TRUE,"Charts";#N/A,#N/A,TRUE,"Forecasts"}</definedName>
    <definedName name="hgsdherhrg" hidden="1">{#N/A,#N/A,TRUE,"Historicals";#N/A,#N/A,TRUE,"Charts";#N/A,#N/A,TRUE,"Forecasts"}</definedName>
    <definedName name="hhh" localSheetId="0" hidden="1">{"det (May)",#N/A,FALSE,"June";"sum (MAY YTD)",#N/A,FALSE,"June YTD"}</definedName>
    <definedName name="hhh" localSheetId="1" hidden="1">{"det (May)",#N/A,FALSE,"June";"sum (MAY YTD)",#N/A,FALSE,"June YTD"}</definedName>
    <definedName name="hhh" hidden="1">{"det (May)",#N/A,FALSE,"June";"sum (MAY YTD)",#N/A,FALSE,"June YTD"}</definedName>
    <definedName name="hhhh" localSheetId="0" hidden="1">{"uno",#N/A,FALSE,"Dist total";"COMENTARIO",#N/A,FALSE,"Ficha CODICE"}</definedName>
    <definedName name="hhhh" localSheetId="1" hidden="1">{"uno",#N/A,FALSE,"Dist total";"COMENTARIO",#N/A,FALSE,"Ficha CODICE"}</definedName>
    <definedName name="hhhh" hidden="1">{"uno",#N/A,FALSE,"Dist total";"COMENTARIO",#N/A,FALSE,"Ficha CODICE"}</definedName>
    <definedName name="hhhsdf" hidden="1">{"up stand alones",#N/A,FALSE,"Acquiror"}</definedName>
    <definedName name="hhhsdf1" hidden="1">{"up stand alones",#N/A,FALSE,"Acquiror"}</definedName>
    <definedName name="hhjkg78" localSheetId="0" hidden="1">{#N/A,#N/A,FALSE,"Table of Contents";#N/A,#N/A,FALSE,"Overview";#N/A,#N/A,FALSE,"Data"}</definedName>
    <definedName name="hhjkg78" localSheetId="1" hidden="1">{#N/A,#N/A,FALSE,"Table of Contents";#N/A,#N/A,FALSE,"Overview";#N/A,#N/A,FALSE,"Data"}</definedName>
    <definedName name="hhjkg78" hidden="1">{#N/A,#N/A,FALSE,"Table of Contents";#N/A,#N/A,FALSE,"Overview";#N/A,#N/A,FALSE,"Data"}</definedName>
    <definedName name="HiddenRows" hidden="1">#REF!</definedName>
    <definedName name="HIDE_ROWS_CALC">#REF!</definedName>
    <definedName name="Hist_Year">#REF!</definedName>
    <definedName name="hjgfvjsdgf"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hidden="1">{"SCH93",#N/A,FALSE,"monthly";"SCH94",#N/A,FALSE,"monthly";"SCH95",#N/A,FALSE,"monthly";"SCH96",#N/A,FALSE,"monthly";"SCH97",#N/A,FALSE,"monthly";"SCH104",#N/A,FALSE,"monthly";"SCH105",#N/A,FALSE,"monthly";"SCH106",#N/A,FALSE,"monthly";"SCH107",#N/A,FALSE,"monthly";"SCH108",#N/A,FALSE,"monthly";"SCH109",#N/A,FALSE,"monthly";"SCH110",#N/A,FALSE,"monthly"}</definedName>
    <definedName name="hjhglkfg" localSheetId="0" hidden="1">{"AQUIRORDCF",#N/A,FALSE,"Merger consequences";"Acquirorassns",#N/A,FALSE,"Merger consequences"}</definedName>
    <definedName name="hjhglkfg" localSheetId="1" hidden="1">{"AQUIRORDCF",#N/A,FALSE,"Merger consequences";"Acquirorassns",#N/A,FALSE,"Merger consequences"}</definedName>
    <definedName name="hjhglkfg" hidden="1">{"AQUIRORDCF",#N/A,FALSE,"Merger consequences";"Acquirorassns",#N/A,FALSE,"Merger consequences"}</definedName>
    <definedName name="hjhjhjhjhjh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vhjvhgvhgvhgvghvdssdcsdcsdcsdcs" localSheetId="0" hidden="1">{#N/A,#N/A,TRUE,0;#N/A,#N/A,TRUE,0;#N/A,#N/A,TRUE,0;#N/A,#N/A,TRUE,0;#N/A,#N/A,TRUE,0;#N/A,#N/A,TRUE,0;#N/A,#N/A,TRUE,0;#N/A,#N/A,TRUE,0;#N/A,#N/A,TRUE,0;#N/A,#N/A,TRUE,0;#N/A,#N/A,TRUE,0;#N/A,#N/A,TRUE,0;#N/A,#N/A,TRUE,0;#N/A,#N/A,TRUE,0;#N/A,#N/A,TRUE,0;#N/A,#N/A,TRUE,0;#N/A,#N/A,TRUE,0;#N/A,#N/A,TRUE,0;#N/A,#N/A,TRUE,0}</definedName>
    <definedName name="hjhvhjvhgvhgvhgvghvdssdcsdcsdcsdcs" localSheetId="1" hidden="1">{#N/A,#N/A,TRUE,0;#N/A,#N/A,TRUE,0;#N/A,#N/A,TRUE,0;#N/A,#N/A,TRUE,0;#N/A,#N/A,TRUE,0;#N/A,#N/A,TRUE,0;#N/A,#N/A,TRUE,0;#N/A,#N/A,TRUE,0;#N/A,#N/A,TRUE,0;#N/A,#N/A,TRUE,0;#N/A,#N/A,TRUE,0;#N/A,#N/A,TRUE,0;#N/A,#N/A,TRUE,0;#N/A,#N/A,TRUE,0;#N/A,#N/A,TRUE,0;#N/A,#N/A,TRUE,0;#N/A,#N/A,TRUE,0;#N/A,#N/A,TRUE,0;#N/A,#N/A,TRUE,0}</definedName>
    <definedName name="hjhvhjvhgvhgvhgvghvdssdcsdcsdcsdcs" hidden="1">{#N/A,#N/A,TRUE,0;#N/A,#N/A,TRUE,0;#N/A,#N/A,TRUE,0;#N/A,#N/A,TRUE,0;#N/A,#N/A,TRUE,0;#N/A,#N/A,TRUE,0;#N/A,#N/A,TRUE,0;#N/A,#N/A,TRUE,0;#N/A,#N/A,TRUE,0;#N/A,#N/A,TRUE,0;#N/A,#N/A,TRUE,0;#N/A,#N/A,TRUE,0;#N/A,#N/A,TRUE,0;#N/A,#N/A,TRUE,0;#N/A,#N/A,TRUE,0;#N/A,#N/A,TRUE,0;#N/A,#N/A,TRUE,0;#N/A,#N/A,TRUE,0;#N/A,#N/A,TRUE,0}</definedName>
    <definedName name="hjlöög"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kjj" localSheetId="0" hidden="1">{"Line Efficiency",#N/A,FALSE,"Benchmarking"}</definedName>
    <definedName name="hkjj" localSheetId="1" hidden="1">{"Line Efficiency",#N/A,FALSE,"Benchmarking"}</definedName>
    <definedName name="hkjj" hidden="1">{"Line Efficiency",#N/A,FALSE,"Benchmarking"}</definedName>
    <definedName name="hklööklhk" localSheetId="0" hidden="1">{#N/A,#N/A,FALSE,"Japan 2003";#N/A,#N/A,FALSE,"Sheet2"}</definedName>
    <definedName name="hklööklhk" localSheetId="1" hidden="1">{#N/A,#N/A,FALSE,"Japan 2003";#N/A,#N/A,FALSE,"Sheet2"}</definedName>
    <definedName name="hklööklhk" hidden="1">{#N/A,#N/A,FALSE,"Japan 2003";#N/A,#N/A,FALSE,"Sheet2"}</definedName>
    <definedName name="hklööklhk_1" localSheetId="0" hidden="1">{#N/A,#N/A,FALSE,"Japan 2003";#N/A,#N/A,FALSE,"Sheet2"}</definedName>
    <definedName name="hklööklhk_1" localSheetId="1" hidden="1">{#N/A,#N/A,FALSE,"Japan 2003";#N/A,#N/A,FALSE,"Sheet2"}</definedName>
    <definedName name="hklööklhk_1" hidden="1">{#N/A,#N/A,FALSE,"Japan 2003";#N/A,#N/A,FALSE,"Sheet2"}</definedName>
    <definedName name="hklööklhk_2" localSheetId="0" hidden="1">{#N/A,#N/A,FALSE,"Japan 2003";#N/A,#N/A,FALSE,"Sheet2"}</definedName>
    <definedName name="hklööklhk_2" localSheetId="1" hidden="1">{#N/A,#N/A,FALSE,"Japan 2003";#N/A,#N/A,FALSE,"Sheet2"}</definedName>
    <definedName name="hklööklhk_2" hidden="1">{#N/A,#N/A,FALSE,"Japan 2003";#N/A,#N/A,FALSE,"Sheet2"}</definedName>
    <definedName name="hklööklhk_3" localSheetId="0" hidden="1">{#N/A,#N/A,FALSE,"Japan 2003";#N/A,#N/A,FALSE,"Sheet2"}</definedName>
    <definedName name="hklööklhk_3" localSheetId="1" hidden="1">{#N/A,#N/A,FALSE,"Japan 2003";#N/A,#N/A,FALSE,"Sheet2"}</definedName>
    <definedName name="hklööklhk_3" hidden="1">{#N/A,#N/A,FALSE,"Japan 2003";#N/A,#N/A,FALSE,"Sheet2"}</definedName>
    <definedName name="hklööklhk_4" localSheetId="0" hidden="1">{#N/A,#N/A,FALSE,"Japan 2003";#N/A,#N/A,FALSE,"Sheet2"}</definedName>
    <definedName name="hklööklhk_4" localSheetId="1" hidden="1">{#N/A,#N/A,FALSE,"Japan 2003";#N/A,#N/A,FALSE,"Sheet2"}</definedName>
    <definedName name="hklööklhk_4" hidden="1">{#N/A,#N/A,FALSE,"Japan 2003";#N/A,#N/A,FALSE,"Sheet2"}</definedName>
    <definedName name="hn.Delete015" localSheetId="0" hidden="1">#REF!,#REF!,#REF!,#REF!,#REF!</definedName>
    <definedName name="hn.Delete015" localSheetId="1" hidden="1">#REF!,#REF!,#REF!,#REF!,#REF!</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gfgnfgn" localSheetId="0" hidden="1">{#N/A,#N/A,TRUE,"Historicals";#N/A,#N/A,TRUE,"Charts";#N/A,#N/A,TRUE,"Forecasts"}</definedName>
    <definedName name="hngfgnfgn" localSheetId="1" hidden="1">{#N/A,#N/A,TRUE,"Historicals";#N/A,#N/A,TRUE,"Charts";#N/A,#N/A,TRUE,"Forecasts"}</definedName>
    <definedName name="hngfgnfgn" hidden="1">{#N/A,#N/A,TRUE,"Historicals";#N/A,#N/A,TRUE,"Charts";#N/A,#N/A,TRUE,"Forecasts"}</definedName>
    <definedName name="hod" hidden="1">{#N/A,#N/A,FALSE,"TS";#N/A,#N/A,FALSE,"Combo";#N/A,#N/A,FALSE,"FAIR";#N/A,#N/A,FALSE,"RBC";#N/A,#N/A,FALSE,"xxxx";#N/A,#N/A,FALSE,"A_D";#N/A,#N/A,FALSE,"WACC";#N/A,#N/A,FALSE,"DCF";#N/A,#N/A,FALSE,"LBO";#N/A,#N/A,FALSE,"AcqMults";#N/A,#N/A,FALSE,"CompMults"}</definedName>
    <definedName name="hola" localSheetId="0" hidden="1">{"ANAR",#N/A,FALSE,"Dist total";"MARGEN",#N/A,FALSE,"Dist total";"COMENTARIO",#N/A,FALSE,"Ficha CODICE";"CONSEJO",#N/A,FALSE,"Dist p0";"uno",#N/A,FALSE,"Dist total"}</definedName>
    <definedName name="hola" localSheetId="1"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ol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co">#REF!</definedName>
    <definedName name="houy" hidden="1">{#N/A,#N/A,FALSE,"AD_Purchase";#N/A,#N/A,FALSE,"Credit";#N/A,#N/A,FALSE,"PF Acquisition";#N/A,#N/A,FALSE,"PF Offering"}</definedName>
    <definedName name="hrewtwhdg" localSheetId="0" hidden="1">{#N/A,#N/A,TRUE,"Historicals";#N/A,#N/A,TRUE,"Charts";#N/A,#N/A,TRUE,"Forecasts"}</definedName>
    <definedName name="hrewtwhdg" localSheetId="1" hidden="1">{#N/A,#N/A,TRUE,"Historicals";#N/A,#N/A,TRUE,"Charts";#N/A,#N/A,TRUE,"Forecasts"}</definedName>
    <definedName name="hrewtwhdg" hidden="1">{#N/A,#N/A,TRUE,"Historicals";#N/A,#N/A,TRUE,"Charts";#N/A,#N/A,TRUE,"Forecasts"}</definedName>
    <definedName name="hrtgf" localSheetId="0" hidden="1">{#N/A,#N/A,TRUE,"Historicals";#N/A,#N/A,TRUE,"Charts";#N/A,#N/A,TRUE,"Forecasts"}</definedName>
    <definedName name="hrtgf" localSheetId="1" hidden="1">{#N/A,#N/A,TRUE,"Historicals";#N/A,#N/A,TRUE,"Charts";#N/A,#N/A,TRUE,"Forecasts"}</definedName>
    <definedName name="hrtgf" hidden="1">{#N/A,#N/A,TRUE,"Historicals";#N/A,#N/A,TRUE,"Charts";#N/A,#N/A,TRUE,"Forecasts"}</definedName>
    <definedName name="hrthfdghfr" localSheetId="0" hidden="1">{#N/A,#N/A,TRUE,"Historicals";#N/A,#N/A,TRUE,"Charts";#N/A,#N/A,TRUE,"Forecasts"}</definedName>
    <definedName name="hrthfdghfr" localSheetId="1" hidden="1">{#N/A,#N/A,TRUE,"Historicals";#N/A,#N/A,TRUE,"Charts";#N/A,#N/A,TRUE,"Forecasts"}</definedName>
    <definedName name="hrthfdghfr" hidden="1">{#N/A,#N/A,TRUE,"Historicals";#N/A,#N/A,TRUE,"Charts";#N/A,#N/A,TRUE,"Forecasts"}</definedName>
    <definedName name="hrthtrhr" localSheetId="0" hidden="1">{#N/A,#N/A,FALSE,"Mittelherkunft";#N/A,#N/A,FALSE,"Mittelverwendung"}</definedName>
    <definedName name="hrthtrhr" localSheetId="1" hidden="1">{#N/A,#N/A,FALSE,"Mittelherkunft";#N/A,#N/A,FALSE,"Mittelverwendung"}</definedName>
    <definedName name="hrthtrhr" hidden="1">{#N/A,#N/A,FALSE,"Mittelherkunft";#N/A,#N/A,FALSE,"Mittelverwendung"}</definedName>
    <definedName name="hrts" localSheetId="0" hidden="1">{#N/A,#N/A,TRUE,"Proposal";#N/A,#N/A,TRUE,"Assumptions";#N/A,#N/A,TRUE,"Net Income";#N/A,#N/A,TRUE,"Balsheet";#N/A,#N/A,TRUE,"Capex";#N/A,#N/A,TRUE,"Volumes";#N/A,#N/A,TRUE,"Revenues";#N/A,#N/A,TRUE,"Var.Costs";#N/A,#N/A,TRUE,"Personnel";#N/A,#N/A,TRUE,"Other costs";#N/A,#N/A,TRUE,"MKTG and G&amp;A"}</definedName>
    <definedName name="hrts" localSheetId="1" hidden="1">{#N/A,#N/A,TRUE,"Proposal";#N/A,#N/A,TRUE,"Assumptions";#N/A,#N/A,TRUE,"Net Income";#N/A,#N/A,TRUE,"Balsheet";#N/A,#N/A,TRUE,"Capex";#N/A,#N/A,TRUE,"Volumes";#N/A,#N/A,TRUE,"Revenues";#N/A,#N/A,TRUE,"Var.Costs";#N/A,#N/A,TRUE,"Personnel";#N/A,#N/A,TRUE,"Other costs";#N/A,#N/A,TRUE,"MKTG and G&amp;A"}</definedName>
    <definedName name="hrts" hidden="1">{#N/A,#N/A,TRUE,"Proposal";#N/A,#N/A,TRUE,"Assumptions";#N/A,#N/A,TRUE,"Net Income";#N/A,#N/A,TRUE,"Balsheet";#N/A,#N/A,TRUE,"Capex";#N/A,#N/A,TRUE,"Volumes";#N/A,#N/A,TRUE,"Revenues";#N/A,#N/A,TRUE,"Var.Costs";#N/A,#N/A,TRUE,"Personnel";#N/A,#N/A,TRUE,"Other costs";#N/A,#N/A,TRUE,"MKTG and G&amp;A"}</definedName>
    <definedName name="hsdfhe" localSheetId="0" hidden="1">{#N/A,#N/A,TRUE,"Historicals";#N/A,#N/A,TRUE,"Charts";#N/A,#N/A,TRUE,"Forecasts"}</definedName>
    <definedName name="hsdfhe" localSheetId="1" hidden="1">{#N/A,#N/A,TRUE,"Historicals";#N/A,#N/A,TRUE,"Charts";#N/A,#N/A,TRUE,"Forecasts"}</definedName>
    <definedName name="hsdfhe" hidden="1">{#N/A,#N/A,TRUE,"Historicals";#N/A,#N/A,TRUE,"Charts";#N/A,#N/A,TRUE,"Forecasts"}</definedName>
    <definedName name="h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htdf" localSheetId="0" hidden="1">{#N/A,#N/A,TRUE,"Historicals";#N/A,#N/A,TRUE,"Charts";#N/A,#N/A,TRUE,"Forecasts"}</definedName>
    <definedName name="htdf" localSheetId="1" hidden="1">{#N/A,#N/A,TRUE,"Historicals";#N/A,#N/A,TRUE,"Charts";#N/A,#N/A,TRUE,"Forecasts"}</definedName>
    <definedName name="htdf" hidden="1">{#N/A,#N/A,TRUE,"Historicals";#N/A,#N/A,TRUE,"Charts";#N/A,#N/A,TRUE,"Forecasts"}</definedName>
    <definedName name="htehdfgd" localSheetId="0" hidden="1">{#N/A,#N/A,TRUE,"Historicals";#N/A,#N/A,TRUE,"Charts";#N/A,#N/A,TRUE,"Forecasts"}</definedName>
    <definedName name="htehdfgd" localSheetId="1" hidden="1">{#N/A,#N/A,TRUE,"Historicals";#N/A,#N/A,TRUE,"Charts";#N/A,#N/A,TRUE,"Forecasts"}</definedName>
    <definedName name="htehdfgd" hidden="1">{#N/A,#N/A,TRUE,"Historicals";#N/A,#N/A,TRUE,"Charts";#N/A,#N/A,TRUE,"Forecasts"}</definedName>
    <definedName name="htehdr" localSheetId="0" hidden="1">{#N/A,#N/A,TRUE,"Historicals";#N/A,#N/A,TRUE,"Charts";#N/A,#N/A,TRUE,"Forecasts"}</definedName>
    <definedName name="htehdr" localSheetId="1" hidden="1">{#N/A,#N/A,TRUE,"Historicals";#N/A,#N/A,TRUE,"Charts";#N/A,#N/A,TRUE,"Forecasts"}</definedName>
    <definedName name="htehdr" hidden="1">{#N/A,#N/A,TRUE,"Historicals";#N/A,#N/A,TRUE,"Charts";#N/A,#N/A,TRUE,"Forecasts"}</definedName>
    <definedName name="htehythfg" localSheetId="0" hidden="1">{#N/A,#N/A,TRUE,"Historicals";#N/A,#N/A,TRUE,"Charts";#N/A,#N/A,TRUE,"Forecasts"}</definedName>
    <definedName name="htehythfg" localSheetId="1" hidden="1">{#N/A,#N/A,TRUE,"Historicals";#N/A,#N/A,TRUE,"Charts";#N/A,#N/A,TRUE,"Forecasts"}</definedName>
    <definedName name="htehythfg" hidden="1">{#N/A,#N/A,TRUE,"Historicals";#N/A,#N/A,TRUE,"Charts";#N/A,#N/A,TRUE,"Forecasts"}</definedName>
    <definedName name="ht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bgd" localSheetId="0" hidden="1">{#N/A,#N/A,TRUE,"Historicals";#N/A,#N/A,TRUE,"Charts";#N/A,#N/A,TRUE,"Forecasts"}</definedName>
    <definedName name="hthbgd" localSheetId="1" hidden="1">{#N/A,#N/A,TRUE,"Historicals";#N/A,#N/A,TRUE,"Charts";#N/A,#N/A,TRUE,"Forecasts"}</definedName>
    <definedName name="hthbgd" hidden="1">{#N/A,#N/A,TRUE,"Historicals";#N/A,#N/A,TRUE,"Charts";#N/A,#N/A,TRUE,"Forecasts"}</definedName>
    <definedName name="hth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y" localSheetId="0" hidden="1">{#N/A,#N/A,TRUE,"Historicals";#N/A,#N/A,TRUE,"Charts";#N/A,#N/A,TRUE,"Forecasts"}</definedName>
    <definedName name="hthty" localSheetId="1" hidden="1">{#N/A,#N/A,TRUE,"Historicals";#N/A,#N/A,TRUE,"Charts";#N/A,#N/A,TRUE,"Forecasts"}</definedName>
    <definedName name="hthty" hidden="1">{#N/A,#N/A,TRUE,"Historicals";#N/A,#N/A,TRUE,"Charts";#N/A,#N/A,TRUE,"Forecasts"}</definedName>
    <definedName name="HTM_Control" localSheetId="0" hidden="1">{"'171'!$A$1:$Z$50"}</definedName>
    <definedName name="HTM_Control" localSheetId="1" hidden="1">{"'171'!$A$1:$Z$50"}</definedName>
    <definedName name="HTM_Control" hidden="1">{"'171'!$A$1:$Z$50"}</definedName>
    <definedName name="HTML_CodePage" hidden="1">1252</definedName>
    <definedName name="HTML_Control" localSheetId="0" hidden="1">{"' calendrier 2000'!$A$1:$Q$38"}</definedName>
    <definedName name="HTML_Control" localSheetId="1" hidden="1">{"' calendrier 2000'!$A$1:$Q$38"}</definedName>
    <definedName name="HTML_Control" hidden="1">{"' calendrier 2000'!$A$1:$Q$38"}</definedName>
    <definedName name="HTML_Control_1" localSheetId="0" hidden="1">{"'FY98 BP2'!$A$1:$K$27","'FY98 BP2'!$A$3:$K$27"}</definedName>
    <definedName name="HTML_Control_1" localSheetId="1" hidden="1">{"'FY98 BP2'!$A$1:$K$27","'FY98 BP2'!$A$3:$K$27"}</definedName>
    <definedName name="HTML_Control_1" hidden="1">{"'FY98 BP2'!$A$1:$K$27","'FY98 BP2'!$A$3:$K$27"}</definedName>
    <definedName name="HTML_Control_2" localSheetId="0" hidden="1">{"'FY98 BP2'!$A$1:$K$27","'FY98 BP2'!$A$3:$K$27"}</definedName>
    <definedName name="HTML_Control_2" localSheetId="1" hidden="1">{"'FY98 BP2'!$A$1:$K$27","'FY98 BP2'!$A$3:$K$27"}</definedName>
    <definedName name="HTML_Control_2" hidden="1">{"'FY98 BP2'!$A$1:$K$27","'FY98 BP2'!$A$3:$K$27"}</definedName>
    <definedName name="HTML_Control_3" localSheetId="0" hidden="1">{"'FY98 BP2'!$A$1:$K$27","'FY98 BP2'!$A$3:$K$27"}</definedName>
    <definedName name="HTML_Control_3" localSheetId="1" hidden="1">{"'FY98 BP2'!$A$1:$K$27","'FY98 BP2'!$A$3:$K$27"}</definedName>
    <definedName name="HTML_Control_3" hidden="1">{"'FY98 BP2'!$A$1:$K$27","'FY98 BP2'!$A$3:$K$27"}</definedName>
    <definedName name="HTML_Control_4" localSheetId="0" hidden="1">{"'FY98 BP2'!$A$1:$K$27","'FY98 BP2'!$A$3:$K$27"}</definedName>
    <definedName name="HTML_Control_4" localSheetId="1" hidden="1">{"'FY98 BP2'!$A$1:$K$27","'FY98 BP2'!$A$3:$K$27"}</definedName>
    <definedName name="HTML_Control_4" hidden="1">{"'FY98 BP2'!$A$1:$K$27","'FY98 BP2'!$A$3:$K$27"}</definedName>
    <definedName name="HTML_Control2" localSheetId="0" hidden="1">{"' calendrier 2000'!$A$1:$Q$38"}</definedName>
    <definedName name="HTML_Control2" localSheetId="1"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PathFileMac" hidden="1">"Macintosh HD:Web Site “~adamodar”:pc:datasets:MyHTML.html"</definedName>
    <definedName name="HTML_PathTemplate" hidden="1">"Z:\gochart.htm"</definedName>
    <definedName name="HTML_Title" hidden="1">"calendrier 2000"</definedName>
    <definedName name="HTML1_1" hidden="1">"[RiskPremiumUS]Sheet1!$A$1:$M$38"</definedName>
    <definedName name="HTML1_10" hidden="1">""</definedName>
    <definedName name="HTML1_11" hidden="1">1</definedName>
    <definedName name="HTML1_12" hidden="1">"Zip 100:New_Home_Page:datafile:implpr.html"</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0" hidden="1">""</definedName>
    <definedName name="HTML10_11" hidden="1">1</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0" hidden="1">""</definedName>
    <definedName name="HTML11_11" hidden="1">1</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0" hidden="1">""</definedName>
    <definedName name="HTML12_11" hidden="1">1</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0" hidden="1">""</definedName>
    <definedName name="HTML13_11" hidden="1">1</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0" hidden="1">""</definedName>
    <definedName name="HTML14_11" hidden="1">1</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0" hidden="1">""</definedName>
    <definedName name="HTML15_11" hidden="1">1</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0" hidden="1">""</definedName>
    <definedName name="HTML16_11" hidden="1">1</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0" hidden="1">""</definedName>
    <definedName name="HTML17_11" hidden="1">1</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0" hidden="1">""</definedName>
    <definedName name="HTML18_11" hidden="1">1</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0" hidden="1">""</definedName>
    <definedName name="HTML19_11" hidden="1">1</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20_10" hidden="1">""</definedName>
    <definedName name="HTML20_11" hidden="1">1</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0" hidden="1">""</definedName>
    <definedName name="HTML21_11" hidden="1">1</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0" hidden="1">""</definedName>
    <definedName name="HTML22_11" hidden="1">1</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0" hidden="1">""</definedName>
    <definedName name="HTML23_11" hidden="1">1</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0" hidden="1">""</definedName>
    <definedName name="HTML24_11" hidden="1">1</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0" hidden="1">""</definedName>
    <definedName name="HTML25_11" hidden="1">1</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0" hidden="1">""</definedName>
    <definedName name="HTML26_11" hidden="1">1</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0" hidden="1">""</definedName>
    <definedName name="HTML27_11" hidden="1">1</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0" hidden="1">""</definedName>
    <definedName name="HTML28_11" hidden="1">1</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0" hidden="1">""</definedName>
    <definedName name="HTML29_11" hidden="1">1</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30_10" hidden="1">""</definedName>
    <definedName name="HTML30_11" hidden="1">1</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0" hidden="1">""</definedName>
    <definedName name="HTML4_11" hidden="1">1</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0" hidden="1">""</definedName>
    <definedName name="HTML5_11" hidden="1">1</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0" hidden="1">""</definedName>
    <definedName name="HTML6_11" hidden="1">1</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0" hidden="1">""</definedName>
    <definedName name="HTML7_11" hidden="1">1</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0" hidden="1">""</definedName>
    <definedName name="HTML8_11" hidden="1">1</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0" hidden="1">""</definedName>
    <definedName name="HTML9_11" hidden="1">1</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htre" localSheetId="0" hidden="1">{#N/A,#N/A,TRUE,"Historicals";#N/A,#N/A,TRUE,"Charts";#N/A,#N/A,TRUE,"Forecasts"}</definedName>
    <definedName name="htre" localSheetId="1" hidden="1">{#N/A,#N/A,TRUE,"Historicals";#N/A,#N/A,TRUE,"Charts";#N/A,#N/A,TRUE,"Forecasts"}</definedName>
    <definedName name="htre" hidden="1">{#N/A,#N/A,TRUE,"Historicals";#N/A,#N/A,TRUE,"Charts";#N/A,#N/A,TRUE,"Forecasts"}</definedName>
    <definedName name="htrehd" localSheetId="0" hidden="1">{#N/A,#N/A,TRUE,"Historicals";#N/A,#N/A,TRUE,"Charts";#N/A,#N/A,TRUE,"Forecasts"}</definedName>
    <definedName name="htrehd" localSheetId="1" hidden="1">{#N/A,#N/A,TRUE,"Historicals";#N/A,#N/A,TRUE,"Charts";#N/A,#N/A,TRUE,"Forecasts"}</definedName>
    <definedName name="htrehd" hidden="1">{#N/A,#N/A,TRUE,"Historicals";#N/A,#N/A,TRUE,"Charts";#N/A,#N/A,TRUE,"Forecasts"}</definedName>
    <definedName name="htrhehdf" localSheetId="0" hidden="1">{#N/A,#N/A,TRUE,"Historicals";#N/A,#N/A,TRUE,"Charts";#N/A,#N/A,TRUE,"Forecasts"}</definedName>
    <definedName name="htrhehdf" localSheetId="1" hidden="1">{#N/A,#N/A,TRUE,"Historicals";#N/A,#N/A,TRUE,"Charts";#N/A,#N/A,TRUE,"Forecasts"}</definedName>
    <definedName name="htrhehdf" hidden="1">{#N/A,#N/A,TRUE,"Historicals";#N/A,#N/A,TRUE,"Charts";#N/A,#N/A,TRUE,"Forecasts"}</definedName>
    <definedName name="htrhfg" localSheetId="0" hidden="1">{#N/A,#N/A,TRUE,"Historicals";#N/A,#N/A,TRUE,"Charts";#N/A,#N/A,TRUE,"Forecasts"}</definedName>
    <definedName name="htrhfg" localSheetId="1" hidden="1">{#N/A,#N/A,TRUE,"Historicals";#N/A,#N/A,TRUE,"Charts";#N/A,#N/A,TRUE,"Forecasts"}</definedName>
    <definedName name="htrhfg" hidden="1">{#N/A,#N/A,TRUE,"Historicals";#N/A,#N/A,TRUE,"Charts";#N/A,#N/A,TRUE,"Forecasts"}</definedName>
    <definedName name="htrhtrh" localSheetId="0" hidden="1">{#N/A,#N/A,FALSE,"Finanzbedarfsrechnung"}</definedName>
    <definedName name="htrhtrh" localSheetId="1" hidden="1">{#N/A,#N/A,FALSE,"Finanzbedarfsrechnung"}</definedName>
    <definedName name="htrhtrh" hidden="1">{#N/A,#N/A,FALSE,"Finanzbedarfsrechnung"}</definedName>
    <definedName name="htrhtrhtrh" localSheetId="0" hidden="1">{#N/A,#N/A,FALSE,"Mittelherkunft";#N/A,#N/A,FALSE,"Mittelverwendung"}</definedName>
    <definedName name="htrhtrhtrh" localSheetId="1" hidden="1">{#N/A,#N/A,FALSE,"Mittelherkunft";#N/A,#N/A,FALSE,"Mittelverwendung"}</definedName>
    <definedName name="htrhtrhtrh" hidden="1">{#N/A,#N/A,FALSE,"Mittelherkunft";#N/A,#N/A,FALSE,"Mittelverwendung"}</definedName>
    <definedName name="htrjhtrjhtr" localSheetId="0" hidden="1">{#N/A,#N/A,FALSE,"Mittelherkunft";#N/A,#N/A,FALSE,"Mittelverwendung"}</definedName>
    <definedName name="htrjhtrjhtr" localSheetId="1" hidden="1">{#N/A,#N/A,FALSE,"Mittelherkunft";#N/A,#N/A,FALSE,"Mittelverwendung"}</definedName>
    <definedName name="htrjhtrjhtr" hidden="1">{#N/A,#N/A,FALSE,"Mittelherkunft";#N/A,#N/A,FALSE,"Mittelverwendung"}</definedName>
    <definedName name="htyhthgt" localSheetId="0" hidden="1">{#VALUE!,#N/A,TRUE,0;#N/A,#N/A,TRUE,0;#N/A,#N/A,TRUE,0;#N/A,#N/A,TRUE,0;#N/A,#N/A,TRUE,0;#N/A,#N/A,TRUE,0;#N/A,#N/A,TRUE,0;#N/A,#N/A,TRUE,0;#N/A,#N/A,TRUE,0;#N/A,#N/A,TRUE,0;#N/A,#N/A,TRUE,0;#N/A,#N/A,TRUE,0;#N/A,#N/A,TRUE,0;#N/A,#N/A,TRUE,0;#N/A,#N/A,TRUE,0;#N/A,#N/A,TRUE,0;#N/A,#N/A,TRUE,0;#N/A,#N/A,TRUE,0;#N/A,#N/A,TRUE,0}</definedName>
    <definedName name="htyhthgt" localSheetId="1" hidden="1">{#VALUE!,#N/A,TRUE,0;#N/A,#N/A,TRUE,0;#N/A,#N/A,TRUE,0;#N/A,#N/A,TRUE,0;#N/A,#N/A,TRUE,0;#N/A,#N/A,TRUE,0;#N/A,#N/A,TRUE,0;#N/A,#N/A,TRUE,0;#N/A,#N/A,TRUE,0;#N/A,#N/A,TRUE,0;#N/A,#N/A,TRUE,0;#N/A,#N/A,TRUE,0;#N/A,#N/A,TRUE,0;#N/A,#N/A,TRUE,0;#N/A,#N/A,TRUE,0;#N/A,#N/A,TRUE,0;#N/A,#N/A,TRUE,0;#N/A,#N/A,TRUE,0;#N/A,#N/A,TRUE,0}</definedName>
    <definedName name="htyhthgt" hidden="1">{#VALUE!,#N/A,TRUE,0;#N/A,#N/A,TRUE,0;#N/A,#N/A,TRUE,0;#N/A,#N/A,TRUE,0;#N/A,#N/A,TRUE,0;#N/A,#N/A,TRUE,0;#N/A,#N/A,TRUE,0;#N/A,#N/A,TRUE,0;#N/A,#N/A,TRUE,0;#N/A,#N/A,TRUE,0;#N/A,#N/A,TRUE,0;#N/A,#N/A,TRUE,0;#N/A,#N/A,TRUE,0;#N/A,#N/A,TRUE,0;#N/A,#N/A,TRUE,0;#N/A,#N/A,TRUE,0;#N/A,#N/A,TRUE,0;#N/A,#N/A,TRUE,0;#N/A,#N/A,TRUE,0}</definedName>
    <definedName name="htyrht" localSheetId="0" hidden="1">{#N/A,#N/A,TRUE,"Historicals";#N/A,#N/A,TRUE,"Charts";#N/A,#N/A,TRUE,"Forecasts"}</definedName>
    <definedName name="htyrht" localSheetId="1" hidden="1">{#N/A,#N/A,TRUE,"Historicals";#N/A,#N/A,TRUE,"Charts";#N/A,#N/A,TRUE,"Forecasts"}</definedName>
    <definedName name="htyrht" hidden="1">{#N/A,#N/A,TRUE,"Historicals";#N/A,#N/A,TRUE,"Charts";#N/A,#N/A,TRUE,"Forecasts"}</definedName>
    <definedName name="hytrf" localSheetId="0" hidden="1">{#N/A,#N/A,TRUE,"Historicals";#N/A,#N/A,TRUE,"Charts";#N/A,#N/A,TRUE,"Forecasts"}</definedName>
    <definedName name="hytrf" localSheetId="1" hidden="1">{#N/A,#N/A,TRUE,"Historicals";#N/A,#N/A,TRUE,"Charts";#N/A,#N/A,TRUE,"Forecasts"}</definedName>
    <definedName name="hytrf" hidden="1">{#N/A,#N/A,TRUE,"Historicals";#N/A,#N/A,TRUE,"Charts";#N/A,#N/A,TRUE,"Forecasts"}</definedName>
    <definedName name="i" hidden="1">#REF!</definedName>
    <definedName name="ICO_9_5_INT_EXP">[1]TAB_9_5_ICO!$B$24</definedName>
    <definedName name="ICO_9_5_INT_INC">[1]TAB_9_5_ICO!$B$25</definedName>
    <definedName name="ICO_9_5_LT_LOAN">[1]TAB_9_5_ICO!$B$27</definedName>
    <definedName name="ICO_9_5_LT_PAY">[1]TAB_9_5_ICO!$B$29</definedName>
    <definedName name="ICO_9_5_ST_LOAN">[1]TAB_9_5_ICO!$B$28</definedName>
    <definedName name="IDL.Connector.Version" hidden="1">"10.0.0.4"</definedName>
    <definedName name="IDL.Connector.Version2011" hidden="1">"10.0.0.4"</definedName>
    <definedName name="IDL.Connector.Version2012" hidden="1">"10.0.0.4"</definedName>
    <definedName name="iei" localSheetId="0" hidden="1">{"Acq_matrix",#N/A,FALSE,"Acquisition Matrix"}</definedName>
    <definedName name="iei" localSheetId="1" hidden="1">{"Acq_matrix",#N/A,FALSE,"Acquisition Matrix"}</definedName>
    <definedName name="iei" hidden="1">{"Acq_matrix",#N/A,FALSE,"Acquisition Matrix"}</definedName>
    <definedName name="IEPeXToEUR" localSheetId="5" hidden="1">1/EUReXToIEP</definedName>
    <definedName name="IEPeXToEUR" localSheetId="3" hidden="1">1/EUReXToIEP</definedName>
    <definedName name="IEPeXToEUR" localSheetId="6" hidden="1">1/EUReXToIEP</definedName>
    <definedName name="IEPeXToEUR" localSheetId="11" hidden="1">1/EUReXToIEP</definedName>
    <definedName name="IEPeXToEUR" localSheetId="8" hidden="1">1/EUReXToIEP</definedName>
    <definedName name="IEPeXToEUR" localSheetId="0" hidden="1">1/EUReXToIEP</definedName>
    <definedName name="IEPeXToEUR" localSheetId="1" hidden="1">1/EUReXToIEP</definedName>
    <definedName name="IEPeXToEUR" localSheetId="14" hidden="1">1/EUReXToIEP</definedName>
    <definedName name="IEPeXToEUR" localSheetId="9" hidden="1">1/EUReXToIEP</definedName>
    <definedName name="IEPeXToEUR" localSheetId="15" hidden="1">1/EUReXToIEP</definedName>
    <definedName name="IEPeXToEUR" localSheetId="10" hidden="1">1/EUReXToIEP</definedName>
    <definedName name="IEPeXToEUR" hidden="1">1/EUReXToIEP</definedName>
    <definedName name="IFRSADJ_TOTAL_1_3">'[1]1.3'!$AZ$39:$AZ$231</definedName>
    <definedName name="IFRSADJ_TOTAL_1_4">'[1]1.4'!$BA$36:$BA$188</definedName>
    <definedName name="iğ" hidden="1">#N/A</definedName>
    <definedName name="ighstake">[11]Cover!$E$14</definedName>
    <definedName name="ii" localSheetId="0" hidden="1">{"Tariff Comparison",#N/A,FALSE,"Benchmarking";"Tariff Comparison 2",#N/A,FALSE,"Benchmarking";"Tariff Comparison 3",#N/A,FALSE,"Benchmarking"}</definedName>
    <definedName name="ii" localSheetId="1" hidden="1">{"Tariff Comparison",#N/A,FALSE,"Benchmarking";"Tariff Comparison 2",#N/A,FALSE,"Benchmarking";"Tariff Comparison 3",#N/A,FALSE,"Benchmarking"}</definedName>
    <definedName name="ii" hidden="1">{"Tariff Comparison",#N/A,FALSE,"Benchmarking";"Tariff Comparison 2",#N/A,FALSE,"Benchmarking";"Tariff Comparison 3",#N/A,FALSE,"Benchmarking"}</definedName>
    <definedName name="iii" localSheetId="0" hidden="1">{#N/A,#N/A,FALSE,"SIM95"}</definedName>
    <definedName name="iii" localSheetId="1" hidden="1">{#N/A,#N/A,FALSE,"SIM95"}</definedName>
    <definedName name="iii" hidden="1">{#N/A,#N/A,FALSE,"SIM95"}</definedName>
    <definedName name="IISIII" localSheetId="0" hidden="1">{#N/A,#N/A,FALSE,"RGD$";#N/A,#N/A,FALSE,"BG$";#N/A,#N/A,FALSE,"FC$"}</definedName>
    <definedName name="IISIII" localSheetId="1" hidden="1">{#N/A,#N/A,FALSE,"RGD$";#N/A,#N/A,FALSE,"BG$";#N/A,#N/A,FALSE,"FC$"}</definedName>
    <definedName name="IISIII" hidden="1">{#N/A,#N/A,FALSE,"RGD$";#N/A,#N/A,FALSE,"BG$";#N/A,#N/A,FALSE,"FC$"}</definedName>
    <definedName name="ik" localSheetId="0" hidden="1">{"mult96",#N/A,FALSE,"PETCOMP";"est96",#N/A,FALSE,"PETCOMP";"mult95",#N/A,FALSE,"PETCOMP";"est95",#N/A,FALSE,"PETCOMP";"multltm",#N/A,FALSE,"PETCOMP";"resultltm",#N/A,FALSE,"PETCOMP"}</definedName>
    <definedName name="ik" localSheetId="1" hidden="1">{"mult96",#N/A,FALSE,"PETCOMP";"est96",#N/A,FALSE,"PETCOMP";"mult95",#N/A,FALSE,"PETCOMP";"est95",#N/A,FALSE,"PETCOMP";"multltm",#N/A,FALSE,"PETCOMP";"resultltm",#N/A,FALSE,"PETCOMP"}</definedName>
    <definedName name="ik" hidden="1">{"mult96",#N/A,FALSE,"PETCOMP";"est96",#N/A,FALSE,"PETCOMP";"mult95",#N/A,FALSE,"PETCOMP";"est95",#N/A,FALSE,"PETCOMP";"multltm",#N/A,FALSE,"PETCOMP";"resultltm",#N/A,FALSE,"PETCOMP"}</definedName>
    <definedName name="il" hidden="1">#N/A</definedName>
    <definedName name="Impax" localSheetId="0" hidden="1">{#N/A,#N/A,TRUE,"Cover Repl";#N/A,#N/A,TRUE,"P&amp;L";#N/A,#N/A,TRUE,"P&amp;L (2)";#N/A,#N/A,TRUE,"BS";#N/A,#N/A,TRUE,"Depreciation";#N/A,#N/A,TRUE,"GRAPHS";#N/A,#N/A,TRUE,"DCF EBITDA Multiple";#N/A,#N/A,TRUE,"DCF Perpetual Growth"}</definedName>
    <definedName name="Impax" localSheetId="1" hidden="1">{#N/A,#N/A,TRUE,"Cover Repl";#N/A,#N/A,TRUE,"P&amp;L";#N/A,#N/A,TRUE,"P&amp;L (2)";#N/A,#N/A,TRUE,"BS";#N/A,#N/A,TRUE,"Depreciation";#N/A,#N/A,TRUE,"GRAPHS";#N/A,#N/A,TRUE,"DCF EBITDA Multiple";#N/A,#N/A,TRUE,"DCF Perpetual Growth"}</definedName>
    <definedName name="Impax" hidden="1">{#N/A,#N/A,TRUE,"Cover Repl";#N/A,#N/A,TRUE,"P&amp;L";#N/A,#N/A,TRUE,"P&amp;L (2)";#N/A,#N/A,TRUE,"BS";#N/A,#N/A,TRUE,"Depreciation";#N/A,#N/A,TRUE,"GRAPHS";#N/A,#N/A,TRUE,"DCF EBITDA Multiple";#N/A,#N/A,TRUE,"DCF Perpetual Growth"}</definedName>
    <definedName name="ın" hidden="1">#N/A</definedName>
    <definedName name="Income" localSheetId="0" hidden="1">{#N/A,#N/A,FALSE,"CashFlow";#N/A,#N/A,FALSE,"VALHIST";#N/A,#N/A,FALSE,"ROIC";#N/A,#N/A,FALSE,"INPUT"}</definedName>
    <definedName name="Income" localSheetId="1" hidden="1">{#N/A,#N/A,FALSE,"CashFlow";#N/A,#N/A,FALSE,"VALHIST";#N/A,#N/A,FALSE,"ROIC";#N/A,#N/A,FALSE,"INPUT"}</definedName>
    <definedName name="Income" hidden="1">{#N/A,#N/A,FALSE,"CashFlow";#N/A,#N/A,FALSE,"VALHIST";#N/A,#N/A,FALSE,"ROIC";#N/A,#N/A,FALSE,"INPUT"}</definedName>
    <definedName name="Incomes" localSheetId="0" hidden="1">{#N/A,#N/A,FALSE,"CashFlow";#N/A,#N/A,FALSE,"VALHIST";#N/A,#N/A,FALSE,"ROIC";#N/A,#N/A,FALSE,"INPUT"}</definedName>
    <definedName name="Incomes" localSheetId="1" hidden="1">{#N/A,#N/A,FALSE,"CashFlow";#N/A,#N/A,FALSE,"VALHIST";#N/A,#N/A,FALSE,"ROIC";#N/A,#N/A,FALSE,"INPUT"}</definedName>
    <definedName name="Incomes" hidden="1">{#N/A,#N/A,FALSE,"CashFlow";#N/A,#N/A,FALSE,"VALHIST";#N/A,#N/A,FALSE,"ROIC";#N/A,#N/A,FALSE,"INPUT"}</definedName>
    <definedName name="Independentes" localSheetId="0" hidden="1">{#N/A,#N/A,FALSE,"SIM95"}</definedName>
    <definedName name="Independentes" localSheetId="1" hidden="1">{#N/A,#N/A,FALSE,"SIM95"}</definedName>
    <definedName name="Independentes" hidden="1">{#N/A,#N/A,FALSE,"SIM95"}</definedName>
    <definedName name="INDEXX" hidden="1">#N/A</definedName>
    <definedName name="INL.Connector.Version2014" hidden="1">"10.0.0.4"</definedName>
    <definedName name="INL.Connector.VersionQ3" hidden="1">"10.0.0.4"</definedName>
    <definedName name="ınnt" localSheetId="0" hidden="1">{#N/A,#N/A,FALSE,"Aging Summary";#N/A,#N/A,FALSE,"Ratio Analysis";#N/A,#N/A,FALSE,"Test 120 Day Accts";#N/A,#N/A,FALSE,"Tickmarks"}</definedName>
    <definedName name="ınnt" localSheetId="1" hidden="1">{#N/A,#N/A,FALSE,"Aging Summary";#N/A,#N/A,FALSE,"Ratio Analysis";#N/A,#N/A,FALSE,"Test 120 Day Accts";#N/A,#N/A,FALSE,"Tickmarks"}</definedName>
    <definedName name="ınnt" hidden="1">{#N/A,#N/A,FALSE,"Aging Summary";#N/A,#N/A,FALSE,"Ratio Analysis";#N/A,#N/A,FALSE,"Test 120 Day Accts";#N/A,#N/A,FALSE,"Tickmarks"}</definedName>
    <definedName name="INSTITUTIONAL_VOLUME">#REF!</definedName>
    <definedName name="Instructions">'[12]List of sheets'!#REF!</definedName>
    <definedName name="interes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r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vasão" localSheetId="0" hidden="1">{#N/A,#N/A,FALSE,"PACCIL";#N/A,#N/A,FALSE,"PAITACAN";#N/A,#N/A,FALSE,"PARECO";#N/A,#N/A,FALSE,"PA62";#N/A,#N/A,FALSE,"PAFINAL";#N/A,#N/A,FALSE,"PARECONF";#N/A,#N/A,FALSE,"PARECOND"}</definedName>
    <definedName name="invasão" localSheetId="1" hidden="1">{#N/A,#N/A,FALSE,"PACCIL";#N/A,#N/A,FALSE,"PAITACAN";#N/A,#N/A,FALSE,"PARECO";#N/A,#N/A,FALSE,"PA62";#N/A,#N/A,FALSE,"PAFINAL";#N/A,#N/A,FALSE,"PARECONF";#N/A,#N/A,FALSE,"PARECOND"}</definedName>
    <definedName name="invasão" hidden="1">{#N/A,#N/A,FALSE,"PACCIL";#N/A,#N/A,FALSE,"PAITACAN";#N/A,#N/A,FALSE,"PARECO";#N/A,#N/A,FALSE,"PA62";#N/A,#N/A,FALSE,"PAFINAL";#N/A,#N/A,FALSE,"PARECONF";#N/A,#N/A,FALSE,"PARECOND"}</definedName>
    <definedName name="InvÚč">'[13]Kontrolní list2'!$A$83:$A$128</definedName>
    <definedName name="io" localSheetId="0" hidden="1">{#N/A,#N/A,FALSE,"model"}</definedName>
    <definedName name="io" localSheetId="1" hidden="1">{#N/A,#N/A,FALSE,"model"}</definedName>
    <definedName name="io" hidden="1">{#N/A,#N/A,FALSE,"model"}</definedName>
    <definedName name="io1111111" localSheetId="0" hidden="1">{#N/A,#N/A,FALSE,"model"}</definedName>
    <definedName name="io1111111" localSheetId="1" hidden="1">{#N/A,#N/A,FALSE,"model"}</definedName>
    <definedName name="io1111111" hidden="1">{#N/A,#N/A,FALSE,"model"}</definedName>
    <definedName name="ıopı"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hidden="1">{"04-12brpr",#N/A,FALSE,"Total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0" hidden="1">{"det (May)",#N/A,FALSE,"June";"sum (MAY YTD)",#N/A,FALSE,"June YTD"}</definedName>
    <definedName name="ıopıop" localSheetId="1" hidden="1">{"det (May)",#N/A,FALSE,"June";"sum (MAY YTD)",#N/A,FALSE,"June YTD"}</definedName>
    <definedName name="ıopıop" hidden="1">{"det (May)",#N/A,FALSE,"June";"sum (MAY YTD)",#N/A,FALSE,"June YTD"}</definedName>
    <definedName name="iopiopiop" localSheetId="0" hidden="1">{"by departments",#N/A,TRUE,"FORECAST";"cap_headcount",#N/A,TRUE,"FORECAST";"summary",#N/A,TRUE,"FORECAST"}</definedName>
    <definedName name="iopiopiop" localSheetId="1" hidden="1">{"by departments",#N/A,TRUE,"FORECAST";"cap_headcount",#N/A,TRUE,"FORECAST";"summary",#N/A,TRUE,"FORECAST"}</definedName>
    <definedName name="iopiopiop" hidden="1">{"by departments",#N/A,TRUE,"FORECAST";"cap_headcount",#N/A,TRUE,"FORECAST";"summary",#N/A,TRUE,"FORECAST"}</definedName>
    <definedName name="iopiopiop_1" localSheetId="0" hidden="1">{"by departments",#N/A,TRUE,"FORECAST";"cap_headcount",#N/A,TRUE,"FORECAST";"summary",#N/A,TRUE,"FORECAST"}</definedName>
    <definedName name="iopiopiop_1" localSheetId="1" hidden="1">{"by departments",#N/A,TRUE,"FORECAST";"cap_headcount",#N/A,TRUE,"FORECAST";"summary",#N/A,TRUE,"FORECAST"}</definedName>
    <definedName name="iopiopiop_1" hidden="1">{"by departments",#N/A,TRUE,"FORECAST";"cap_headcount",#N/A,TRUE,"FORECAST";"summary",#N/A,TRUE,"FORECAST"}</definedName>
    <definedName name="iopiopiop_2" localSheetId="0" hidden="1">{"by departments",#N/A,TRUE,"FORECAST";"cap_headcount",#N/A,TRUE,"FORECAST";"summary",#N/A,TRUE,"FORECAST"}</definedName>
    <definedName name="iopiopiop_2" localSheetId="1" hidden="1">{"by departments",#N/A,TRUE,"FORECAST";"cap_headcount",#N/A,TRUE,"FORECAST";"summary",#N/A,TRUE,"FORECAST"}</definedName>
    <definedName name="iopiopiop_2" hidden="1">{"by departments",#N/A,TRUE,"FORECAST";"cap_headcount",#N/A,TRUE,"FORECAST";"summary",#N/A,TRUE,"FORECAST"}</definedName>
    <definedName name="iopiopiop_3" localSheetId="0" hidden="1">{"by departments",#N/A,TRUE,"FORECAST";"cap_headcount",#N/A,TRUE,"FORECAST";"summary",#N/A,TRUE,"FORECAST"}</definedName>
    <definedName name="iopiopiop_3" localSheetId="1" hidden="1">{"by departments",#N/A,TRUE,"FORECAST";"cap_headcount",#N/A,TRUE,"FORECAST";"summary",#N/A,TRUE,"FORECAST"}</definedName>
    <definedName name="iopiopiop_3" hidden="1">{"by departments",#N/A,TRUE,"FORECAST";"cap_headcount",#N/A,TRUE,"FORECAST";"summary",#N/A,TRUE,"FORECAST"}</definedName>
    <definedName name="iopiopiop_4" localSheetId="0" hidden="1">{"by departments",#N/A,TRUE,"FORECAST";"cap_headcount",#N/A,TRUE,"FORECAST";"summary",#N/A,TRUE,"FORECAST"}</definedName>
    <definedName name="iopiopiop_4" localSheetId="1" hidden="1">{"by departments",#N/A,TRUE,"FORECAST";"cap_headcount",#N/A,TRUE,"FORECAST";"summary",#N/A,TRUE,"FORECAST"}</definedName>
    <definedName name="iopiopiop_4" hidden="1">{"by departments",#N/A,TRUE,"FORECAST";"cap_headcount",#N/A,TRUE,"FORECAST";"summary",#N/A,TRUE,"FORECAST"}</definedName>
    <definedName name="ıopıopıp" localSheetId="0" hidden="1">{"det (May)",#N/A,FALSE,"June";"sum (MAY YTD)",#N/A,FALSE,"June YTD"}</definedName>
    <definedName name="ıopıopıp" localSheetId="1" hidden="1">{"det (May)",#N/A,FALSE,"June";"sum (MAY YTD)",#N/A,FALSE,"June YTD"}</definedName>
    <definedName name="ıopıopıp" hidden="1">{"det (May)",#N/A,FALSE,"June";"sum (MAY YTD)",#N/A,FALSE,"June YTD"}</definedName>
    <definedName name="iopjikk" localSheetId="0" hidden="1">{"det (May)",#N/A,FALSE,"June";"sum (MAY YTD)",#N/A,FALSE,"June YTD"}</definedName>
    <definedName name="iopjikk" localSheetId="1" hidden="1">{"det (May)",#N/A,FALSE,"June";"sum (MAY YTD)",#N/A,FALSE,"June YTD"}</definedName>
    <definedName name="iopjikk" hidden="1">{"det (May)",#N/A,FALSE,"June";"sum (MAY YTD)",#N/A,FALSE,"June YTD"}</definedName>
    <definedName name="ıopjjk" localSheetId="0" hidden="1">{"det (May)",#N/A,FALSE,"June";"sum (MAY YTD)",#N/A,FALSE,"June YTD"}</definedName>
    <definedName name="ıopjjk" localSheetId="1" hidden="1">{"det (May)",#N/A,FALSE,"June";"sum (MAY YTD)",#N/A,FALSE,"June YTD"}</definedName>
    <definedName name="ıopjjk" hidden="1">{"det (May)",#N/A,FALSE,"June";"sum (MAY YTD)",#N/A,FALSE,"June YTD"}</definedName>
    <definedName name="iopy" localSheetId="0" hidden="1">{"targetdcf",#N/A,FALSE,"Merger consequences";"TARGETASSU",#N/A,FALSE,"Merger consequences";"TERMINAL VALUE",#N/A,FALSE,"Merger consequences"}</definedName>
    <definedName name="iopy" localSheetId="1" hidden="1">{"targetdcf",#N/A,FALSE,"Merger consequences";"TARGETASSU",#N/A,FALSE,"Merger consequences";"TERMINAL VALUE",#N/A,FALSE,"Merger consequences"}</definedName>
    <definedName name="iopy" hidden="1">{"targetdcf",#N/A,FALSE,"Merger consequences";"TARGETASSU",#N/A,FALSE,"Merger consequences";"TERMINAL VALUE",#N/A,FALSE,"Merger consequences"}</definedName>
    <definedName name="ioryuity" localSheetId="0" hidden="1">{#N/A,#N/A,FALSE,"Title Page";#N/A,#N/A,FALSE,"Conclusions";#N/A,#N/A,FALSE,"Assum.";#N/A,#N/A,FALSE,"Sun  DCF-WC-Dep";#N/A,#N/A,FALSE,"MarketValue";#N/A,#N/A,FALSE,"BalSheet";#N/A,#N/A,FALSE,"WACC";#N/A,#N/A,FALSE,"PC+ Info.";#N/A,#N/A,FALSE,"PC+Info_2"}</definedName>
    <definedName name="ioryuity" localSheetId="1" hidden="1">{#N/A,#N/A,FALSE,"Title Page";#N/A,#N/A,FALSE,"Conclusions";#N/A,#N/A,FALSE,"Assum.";#N/A,#N/A,FALSE,"Sun  DCF-WC-Dep";#N/A,#N/A,FALSE,"MarketValue";#N/A,#N/A,FALSE,"BalSheet";#N/A,#N/A,FALSE,"WACC";#N/A,#N/A,FALSE,"PC+ Info.";#N/A,#N/A,FALSE,"PC+Info_2"}</definedName>
    <definedName name="ioryuity" hidden="1">{#N/A,#N/A,FALSE,"Title Page";#N/A,#N/A,FALSE,"Conclusions";#N/A,#N/A,FALSE,"Assum.";#N/A,#N/A,FALSE,"Sun  DCF-WC-Dep";#N/A,#N/A,FALSE,"MarketValue";#N/A,#N/A,FALSE,"BalSheet";#N/A,#N/A,FALSE,"WACC";#N/A,#N/A,FALSE,"PC+ Info.";#N/A,#N/A,FALSE,"PC+Info_2"}</definedName>
    <definedName name="ioryuity_1" localSheetId="0" hidden="1">{#N/A,#N/A,FALSE,"Title Page";#N/A,#N/A,FALSE,"Conclusions";#N/A,#N/A,FALSE,"Assum.";#N/A,#N/A,FALSE,"Sun  DCF-WC-Dep";#N/A,#N/A,FALSE,"MarketValue";#N/A,#N/A,FALSE,"BalSheet";#N/A,#N/A,FALSE,"WACC";#N/A,#N/A,FALSE,"PC+ Info.";#N/A,#N/A,FALSE,"PC+Info_2"}</definedName>
    <definedName name="ioryuity_1" localSheetId="1" hidden="1">{#N/A,#N/A,FALSE,"Title Page";#N/A,#N/A,FALSE,"Conclusions";#N/A,#N/A,FALSE,"Assum.";#N/A,#N/A,FALSE,"Sun  DCF-WC-Dep";#N/A,#N/A,FALSE,"MarketValue";#N/A,#N/A,FALSE,"BalSheet";#N/A,#N/A,FALSE,"WACC";#N/A,#N/A,FALSE,"PC+ Info.";#N/A,#N/A,FALSE,"PC+Info_2"}</definedName>
    <definedName name="ioryuity_1" hidden="1">{#N/A,#N/A,FALSE,"Title Page";#N/A,#N/A,FALSE,"Conclusions";#N/A,#N/A,FALSE,"Assum.";#N/A,#N/A,FALSE,"Sun  DCF-WC-Dep";#N/A,#N/A,FALSE,"MarketValue";#N/A,#N/A,FALSE,"BalSheet";#N/A,#N/A,FALSE,"WACC";#N/A,#N/A,FALSE,"PC+ Info.";#N/A,#N/A,FALSE,"PC+Info_2"}</definedName>
    <definedName name="ioryuity_2" localSheetId="0" hidden="1">{#N/A,#N/A,FALSE,"Title Page";#N/A,#N/A,FALSE,"Conclusions";#N/A,#N/A,FALSE,"Assum.";#N/A,#N/A,FALSE,"Sun  DCF-WC-Dep";#N/A,#N/A,FALSE,"MarketValue";#N/A,#N/A,FALSE,"BalSheet";#N/A,#N/A,FALSE,"WACC";#N/A,#N/A,FALSE,"PC+ Info.";#N/A,#N/A,FALSE,"PC+Info_2"}</definedName>
    <definedName name="ioryuity_2" localSheetId="1" hidden="1">{#N/A,#N/A,FALSE,"Title Page";#N/A,#N/A,FALSE,"Conclusions";#N/A,#N/A,FALSE,"Assum.";#N/A,#N/A,FALSE,"Sun  DCF-WC-Dep";#N/A,#N/A,FALSE,"MarketValue";#N/A,#N/A,FALSE,"BalSheet";#N/A,#N/A,FALSE,"WACC";#N/A,#N/A,FALSE,"PC+ Info.";#N/A,#N/A,FALSE,"PC+Info_2"}</definedName>
    <definedName name="ioryuity_2" hidden="1">{#N/A,#N/A,FALSE,"Title Page";#N/A,#N/A,FALSE,"Conclusions";#N/A,#N/A,FALSE,"Assum.";#N/A,#N/A,FALSE,"Sun  DCF-WC-Dep";#N/A,#N/A,FALSE,"MarketValue";#N/A,#N/A,FALSE,"BalSheet";#N/A,#N/A,FALSE,"WACC";#N/A,#N/A,FALSE,"PC+ Info.";#N/A,#N/A,FALSE,"PC+Info_2"}</definedName>
    <definedName name="ioryuity_3" localSheetId="0" hidden="1">{#N/A,#N/A,FALSE,"Title Page";#N/A,#N/A,FALSE,"Conclusions";#N/A,#N/A,FALSE,"Assum.";#N/A,#N/A,FALSE,"Sun  DCF-WC-Dep";#N/A,#N/A,FALSE,"MarketValue";#N/A,#N/A,FALSE,"BalSheet";#N/A,#N/A,FALSE,"WACC";#N/A,#N/A,FALSE,"PC+ Info.";#N/A,#N/A,FALSE,"PC+Info_2"}</definedName>
    <definedName name="ioryuity_3" localSheetId="1" hidden="1">{#N/A,#N/A,FALSE,"Title Page";#N/A,#N/A,FALSE,"Conclusions";#N/A,#N/A,FALSE,"Assum.";#N/A,#N/A,FALSE,"Sun  DCF-WC-Dep";#N/A,#N/A,FALSE,"MarketValue";#N/A,#N/A,FALSE,"BalSheet";#N/A,#N/A,FALSE,"WACC";#N/A,#N/A,FALSE,"PC+ Info.";#N/A,#N/A,FALSE,"PC+Info_2"}</definedName>
    <definedName name="ioryuity_3" hidden="1">{#N/A,#N/A,FALSE,"Title Page";#N/A,#N/A,FALSE,"Conclusions";#N/A,#N/A,FALSE,"Assum.";#N/A,#N/A,FALSE,"Sun  DCF-WC-Dep";#N/A,#N/A,FALSE,"MarketValue";#N/A,#N/A,FALSE,"BalSheet";#N/A,#N/A,FALSE,"WACC";#N/A,#N/A,FALSE,"PC+ Info.";#N/A,#N/A,FALSE,"PC+Info_2"}</definedName>
    <definedName name="ioryuity_4" localSheetId="0" hidden="1">{#N/A,#N/A,FALSE,"Title Page";#N/A,#N/A,FALSE,"Conclusions";#N/A,#N/A,FALSE,"Assum.";#N/A,#N/A,FALSE,"Sun  DCF-WC-Dep";#N/A,#N/A,FALSE,"MarketValue";#N/A,#N/A,FALSE,"BalSheet";#N/A,#N/A,FALSE,"WACC";#N/A,#N/A,FALSE,"PC+ Info.";#N/A,#N/A,FALSE,"PC+Info_2"}</definedName>
    <definedName name="ioryuity_4" localSheetId="1" hidden="1">{#N/A,#N/A,FALSE,"Title Page";#N/A,#N/A,FALSE,"Conclusions";#N/A,#N/A,FALSE,"Assum.";#N/A,#N/A,FALSE,"Sun  DCF-WC-Dep";#N/A,#N/A,FALSE,"MarketValue";#N/A,#N/A,FALSE,"BalSheet";#N/A,#N/A,FALSE,"WACC";#N/A,#N/A,FALSE,"PC+ Info.";#N/A,#N/A,FALSE,"PC+Info_2"}</definedName>
    <definedName name="ioryuity_4" hidden="1">{#N/A,#N/A,FALSE,"Title Page";#N/A,#N/A,FALSE,"Conclusions";#N/A,#N/A,FALSE,"Assum.";#N/A,#N/A,FALSE,"Sun  DCF-WC-Dep";#N/A,#N/A,FALSE,"MarketValue";#N/A,#N/A,FALSE,"BalSheet";#N/A,#N/A,FALSE,"WACC";#N/A,#N/A,FALSE,"PC+ Info.";#N/A,#N/A,FALSE,"PC+Info_2"}</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_DATE_RT" hidden="1">"ASKDATE"</definedName>
    <definedName name="IQ_ASK_NUM_ORDERS_RT" hidden="1">"ASKNUMBERORDERS"</definedName>
    <definedName name="IQ_ASK_PRICE_RT" hidden="1">"ASK"</definedName>
    <definedName name="IQ_ASK_TIME_RT" hidden="1">"ASKTIME"</definedName>
    <definedName name="IQ_ASK_VOLUME_RT" hidden="1">"ASKVOLUME"</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_DATE_RT" hidden="1">"BIDDATE"</definedName>
    <definedName name="IQ_BID_NUM_ORDERS_RT" hidden="1">"BIDNUMBERORDERS"</definedName>
    <definedName name="IQ_BID_PRICE_RT" hidden="1">"BID"</definedName>
    <definedName name="IQ_BID_TIME_RT" hidden="1">"BIDTIME"</definedName>
    <definedName name="IQ_BID_VOLUME_RT" hidden="1">"BIDVOLUME"</definedName>
    <definedName name="IQ_BIG_INT_BEAR_CD" hidden="1">"c11749"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ID" hidden="1">"c13756"</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_REUT_CURRENCY_CURRENCY_REUT" hidden="1">"c12526"</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AL_SALES_TO_OPERATING_REVENUE_COAL" hidden="1">"c15954"</definedName>
    <definedName name="IQ_CODE_QUALITY_PRICE_BID_ASK_RT" hidden="1">"BIDASKQUALITY"</definedName>
    <definedName name="IQ_CODE_QUALITY_PRICE_RT" hidden="1">"PRICEQUALITY"</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CODE_RT" hidden="1">"CONTRIBUTOR"</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CY_RT" hidden="1">"ISOCURRENCY"</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EST" hidden="1">"c1674"</definedName>
    <definedName name="IQ_DPS_EST_BOTTOM_UP" hidden="1">"c5493"</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DET_EST_REUT_CURRENCY_CURRENCY_REUT" hidden="1">"c12529"</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10" hidden="1">"c6810"</definedName>
    <definedName name="IQ_ECO_METRIC_6811" hidden="1">"c6811"</definedName>
    <definedName name="IQ_ECO_METRIC_6812" hidden="1">"c6812"</definedName>
    <definedName name="IQ_ECO_METRIC_6813" hidden="1">"c6813"</definedName>
    <definedName name="IQ_ECO_METRIC_6814" hidden="1">"c6814"</definedName>
    <definedName name="IQ_ECO_METRIC_6815" hidden="1">"c6815"</definedName>
    <definedName name="IQ_ECO_METRIC_6816" hidden="1">"c6816"</definedName>
    <definedName name="IQ_ECO_METRIC_6817" hidden="1">"c6817"</definedName>
    <definedName name="IQ_ECO_METRIC_6818" hidden="1">"c6818"</definedName>
    <definedName name="IQ_ECO_METRIC_6819" hidden="1">"c6819"</definedName>
    <definedName name="IQ_ECO_METRIC_6820" hidden="1">"c6820"</definedName>
    <definedName name="IQ_ECO_METRIC_6821" hidden="1">"c6821"</definedName>
    <definedName name="IQ_ECO_METRIC_6822" hidden="1">"c6822"</definedName>
    <definedName name="IQ_ECO_METRIC_6823" hidden="1">"c6823"</definedName>
    <definedName name="IQ_ECO_METRIC_6824" hidden="1">"c6824"</definedName>
    <definedName name="IQ_ECO_METRIC_6825" hidden="1">"c6825"</definedName>
    <definedName name="IQ_ECO_METRIC_6825_UNUSED" hidden="1">"c6825"</definedName>
    <definedName name="IQ_ECO_METRIC_6825_UNUSED_UNUSED_UNUSED" hidden="1">"c6825"</definedName>
    <definedName name="IQ_ECO_METRIC_6826" hidden="1">"c6826"</definedName>
    <definedName name="IQ_ECO_METRIC_6827" hidden="1">"c6827"</definedName>
    <definedName name="IQ_ECO_METRIC_6828" hidden="1">"c6828"</definedName>
    <definedName name="IQ_ECO_METRIC_6829" hidden="1">"c6829"</definedName>
    <definedName name="IQ_ECO_METRIC_6830" hidden="1">"c6830"</definedName>
    <definedName name="IQ_ECO_METRIC_6831" hidden="1">"c6831"</definedName>
    <definedName name="IQ_ECO_METRIC_6832" hidden="1">"c6832"</definedName>
    <definedName name="IQ_ECO_METRIC_6833" hidden="1">"c6833"</definedName>
    <definedName name="IQ_ECO_METRIC_6834" hidden="1">"c6834"</definedName>
    <definedName name="IQ_ECO_METRIC_6835" hidden="1">"c6835"</definedName>
    <definedName name="IQ_ECO_METRIC_6836" hidden="1">"c6836"</definedName>
    <definedName name="IQ_ECO_METRIC_6837" hidden="1">"c6837"</definedName>
    <definedName name="IQ_ECO_METRIC_6838" hidden="1">"c6838"</definedName>
    <definedName name="IQ_ECO_METRIC_6839" hidden="1">"c6839"</definedName>
    <definedName name="IQ_ECO_METRIC_6839_UNUSED" hidden="1">"c6839"</definedName>
    <definedName name="IQ_ECO_METRIC_6839_UNUSED_UNUSED_UNUSED" hidden="1">"c6839"</definedName>
    <definedName name="IQ_ECO_METRIC_6840" hidden="1">"c6840"</definedName>
    <definedName name="IQ_ECO_METRIC_6841" hidden="1">"c6841"</definedName>
    <definedName name="IQ_ECO_METRIC_6842" hidden="1">"c6842"</definedName>
    <definedName name="IQ_ECO_METRIC_6843" hidden="1">"c6843"</definedName>
    <definedName name="IQ_ECO_METRIC_6844" hidden="1">"c6844"</definedName>
    <definedName name="IQ_ECO_METRIC_6845" hidden="1">"c6845"</definedName>
    <definedName name="IQ_ECO_METRIC_6846" hidden="1">"c6846"</definedName>
    <definedName name="IQ_ECO_METRIC_6847" hidden="1">"c6847"</definedName>
    <definedName name="IQ_ECO_METRIC_6848" hidden="1">"c6848"</definedName>
    <definedName name="IQ_ECO_METRIC_6849" hidden="1">"c6849"</definedName>
    <definedName name="IQ_ECO_METRIC_6850" hidden="1">"c6850"</definedName>
    <definedName name="IQ_ECO_METRIC_6851" hidden="1">"c6851"</definedName>
    <definedName name="IQ_ECO_METRIC_6852" hidden="1">"c6852"</definedName>
    <definedName name="IQ_ECO_METRIC_6853" hidden="1">"c6853"</definedName>
    <definedName name="IQ_ECO_METRIC_6854" hidden="1">"c6854"</definedName>
    <definedName name="IQ_ECO_METRIC_6855" hidden="1">"c6855"</definedName>
    <definedName name="IQ_ECO_METRIC_6856" hidden="1">"c6856"</definedName>
    <definedName name="IQ_ECO_METRIC_6857" hidden="1">"c6857"</definedName>
    <definedName name="IQ_ECO_METRIC_6858" hidden="1">"c6858"</definedName>
    <definedName name="IQ_ECO_METRIC_6859" hidden="1">"c6859"</definedName>
    <definedName name="IQ_ECO_METRIC_6860" hidden="1">"c6860"</definedName>
    <definedName name="IQ_ECO_METRIC_6861" hidden="1">"c6861"</definedName>
    <definedName name="IQ_ECO_METRIC_6862" hidden="1">"c6862"</definedName>
    <definedName name="IQ_ECO_METRIC_6863" hidden="1">"c6863"</definedName>
    <definedName name="IQ_ECO_METRIC_6864" hidden="1">"c6864"</definedName>
    <definedName name="IQ_ECO_METRIC_6865" hidden="1">"c6865"</definedName>
    <definedName name="IQ_ECO_METRIC_6866" hidden="1">"c6866"</definedName>
    <definedName name="IQ_ECO_METRIC_6867" hidden="1">"c6867"</definedName>
    <definedName name="IQ_ECO_METRIC_6868" hidden="1">"c6868"</definedName>
    <definedName name="IQ_ECO_METRIC_6869" hidden="1">"c6869"</definedName>
    <definedName name="IQ_ECO_METRIC_6870" hidden="1">"c6870"</definedName>
    <definedName name="IQ_ECO_METRIC_6871" hidden="1">"c6871"</definedName>
    <definedName name="IQ_ECO_METRIC_6872" hidden="1">"c6872"</definedName>
    <definedName name="IQ_ECO_METRIC_6873" hidden="1">"c6873"</definedName>
    <definedName name="IQ_ECO_METRIC_6874" hidden="1">"c6874"</definedName>
    <definedName name="IQ_ECO_METRIC_6875" hidden="1">"c6875"</definedName>
    <definedName name="IQ_ECO_METRIC_6876" hidden="1">"c6876"</definedName>
    <definedName name="IQ_ECO_METRIC_6877" hidden="1">"c6877"</definedName>
    <definedName name="IQ_ECO_METRIC_6878" hidden="1">"c6878"</definedName>
    <definedName name="IQ_ECO_METRIC_6879" hidden="1">"c6879"</definedName>
    <definedName name="IQ_ECO_METRIC_6880" hidden="1">"c6880"</definedName>
    <definedName name="IQ_ECO_METRIC_6881" hidden="1">"c6881"</definedName>
    <definedName name="IQ_ECO_METRIC_6882" hidden="1">"c6882"</definedName>
    <definedName name="IQ_ECO_METRIC_6883" hidden="1">"c6883"</definedName>
    <definedName name="IQ_ECO_METRIC_6884" hidden="1">"c6884"</definedName>
    <definedName name="IQ_ECO_METRIC_6885" hidden="1">"c6885"</definedName>
    <definedName name="IQ_ECO_METRIC_6886" hidden="1">"c6886"</definedName>
    <definedName name="IQ_ECO_METRIC_6887" hidden="1">"c6887"</definedName>
    <definedName name="IQ_ECO_METRIC_6888" hidden="1">"c6888"</definedName>
    <definedName name="IQ_ECO_METRIC_6889" hidden="1">"c6889"</definedName>
    <definedName name="IQ_ECO_METRIC_6890" hidden="1">"c6890"</definedName>
    <definedName name="IQ_ECO_METRIC_6891" hidden="1">"c6891"</definedName>
    <definedName name="IQ_ECO_METRIC_6892" hidden="1">"c6892"</definedName>
    <definedName name="IQ_ECO_METRIC_6893" hidden="1">"c6893"</definedName>
    <definedName name="IQ_ECO_METRIC_6894" hidden="1">"c6894"</definedName>
    <definedName name="IQ_ECO_METRIC_6895" hidden="1">"c6895"</definedName>
    <definedName name="IQ_ECO_METRIC_6896" hidden="1">"c6896"</definedName>
    <definedName name="IQ_ECO_METRIC_6896_UNUSED" hidden="1">"c6896"</definedName>
    <definedName name="IQ_ECO_METRIC_6896_UNUSED_UNUSED_UNUSED" hidden="1">"c6896"</definedName>
    <definedName name="IQ_ECO_METRIC_6897" hidden="1">"c6897"</definedName>
    <definedName name="IQ_ECO_METRIC_6897_UNUSED" hidden="1">"c6897"</definedName>
    <definedName name="IQ_ECO_METRIC_6897_UNUSED_UNUSED_UNUSED" hidden="1">"c6897"</definedName>
    <definedName name="IQ_ECO_METRIC_6899" hidden="1">"c6899"</definedName>
    <definedName name="IQ_ECO_METRIC_6900" hidden="1">"c6900"</definedName>
    <definedName name="IQ_ECO_METRIC_6901" hidden="1">"c6901"</definedName>
    <definedName name="IQ_ECO_METRIC_6902" hidden="1">"c6902"</definedName>
    <definedName name="IQ_ECO_METRIC_6903" hidden="1">"c6903"</definedName>
    <definedName name="IQ_ECO_METRIC_6904" hidden="1">"c6904"</definedName>
    <definedName name="IQ_ECO_METRIC_6905" hidden="1">"c6905"</definedName>
    <definedName name="IQ_ECO_METRIC_6906" hidden="1">"c6906"</definedName>
    <definedName name="IQ_ECO_METRIC_6907" hidden="1">"c6907"</definedName>
    <definedName name="IQ_ECO_METRIC_6908" hidden="1">"c6908"</definedName>
    <definedName name="IQ_ECO_METRIC_6909" hidden="1">"c6909"</definedName>
    <definedName name="IQ_ECO_METRIC_6910" hidden="1">"c6910"</definedName>
    <definedName name="IQ_ECO_METRIC_6911" hidden="1">"c6911"</definedName>
    <definedName name="IQ_ECO_METRIC_6912" hidden="1">"c6912"</definedName>
    <definedName name="IQ_ECO_METRIC_6913" hidden="1">"c6913"</definedName>
    <definedName name="IQ_ECO_METRIC_6914" hidden="1">"c6914"</definedName>
    <definedName name="IQ_ECO_METRIC_6915" hidden="1">"c6915"</definedName>
    <definedName name="IQ_ECO_METRIC_6916" hidden="1">"c6916"</definedName>
    <definedName name="IQ_ECO_METRIC_6917" hidden="1">"c6917"</definedName>
    <definedName name="IQ_ECO_METRIC_6918" hidden="1">"c6918"</definedName>
    <definedName name="IQ_ECO_METRIC_6919" hidden="1">"c6919"</definedName>
    <definedName name="IQ_ECO_METRIC_6920" hidden="1">"c6920"</definedName>
    <definedName name="IQ_ECO_METRIC_6921" hidden="1">"c6921"</definedName>
    <definedName name="IQ_ECO_METRIC_6922" hidden="1">"c6922"</definedName>
    <definedName name="IQ_ECO_METRIC_6923" hidden="1">"c6923"</definedName>
    <definedName name="IQ_ECO_METRIC_6924" hidden="1">"c6924"</definedName>
    <definedName name="IQ_ECO_METRIC_6925" hidden="1">"c6925"</definedName>
    <definedName name="IQ_ECO_METRIC_6926" hidden="1">"c6926"</definedName>
    <definedName name="IQ_ECO_METRIC_6927" hidden="1">"c6927"</definedName>
    <definedName name="IQ_ECO_METRIC_6928" hidden="1">"c6928"</definedName>
    <definedName name="IQ_ECO_METRIC_6929" hidden="1">"c6929"</definedName>
    <definedName name="IQ_ECO_METRIC_6930" hidden="1">"c6930"</definedName>
    <definedName name="IQ_ECO_METRIC_6931" hidden="1">"c6931"</definedName>
    <definedName name="IQ_ECO_METRIC_6932" hidden="1">"c6932"</definedName>
    <definedName name="IQ_ECO_METRIC_6933" hidden="1">"c6933"</definedName>
    <definedName name="IQ_ECO_METRIC_6934" hidden="1">"c6934"</definedName>
    <definedName name="IQ_ECO_METRIC_6935" hidden="1">"c6935"</definedName>
    <definedName name="IQ_ECO_METRIC_6936" hidden="1">"c6936"</definedName>
    <definedName name="IQ_ECO_METRIC_6937" hidden="1">"c6937"</definedName>
    <definedName name="IQ_ECO_METRIC_6938" hidden="1">"c6938"</definedName>
    <definedName name="IQ_ECO_METRIC_6939" hidden="1">"c6939"</definedName>
    <definedName name="IQ_ECO_METRIC_6940" hidden="1">"c6940"</definedName>
    <definedName name="IQ_ECO_METRIC_6941" hidden="1">"c6941"</definedName>
    <definedName name="IQ_ECO_METRIC_6942" hidden="1">"c6942"</definedName>
    <definedName name="IQ_ECO_METRIC_6943" hidden="1">"c6943"</definedName>
    <definedName name="IQ_ECO_METRIC_6944" hidden="1">"c6944"</definedName>
    <definedName name="IQ_ECO_METRIC_6945" hidden="1">"c6945"</definedName>
    <definedName name="IQ_ECO_METRIC_6946" hidden="1">"c6946"</definedName>
    <definedName name="IQ_ECO_METRIC_6947" hidden="1">"c6947"</definedName>
    <definedName name="IQ_ECO_METRIC_6948" hidden="1">"c6948"</definedName>
    <definedName name="IQ_ECO_METRIC_6949" hidden="1">"c6949"</definedName>
    <definedName name="IQ_ECO_METRIC_6950" hidden="1">"c6950"</definedName>
    <definedName name="IQ_ECO_METRIC_6951" hidden="1">"c6951"</definedName>
    <definedName name="IQ_ECO_METRIC_6952" hidden="1">"c6952"</definedName>
    <definedName name="IQ_ECO_METRIC_6953" hidden="1">"c6953"</definedName>
    <definedName name="IQ_ECO_METRIC_6954" hidden="1">"c6954"</definedName>
    <definedName name="IQ_ECO_METRIC_6955" hidden="1">"c6955"</definedName>
    <definedName name="IQ_ECO_METRIC_6956" hidden="1">"c6956"</definedName>
    <definedName name="IQ_ECO_METRIC_6957" hidden="1">"c6957"</definedName>
    <definedName name="IQ_ECO_METRIC_6958" hidden="1">"c6958"</definedName>
    <definedName name="IQ_ECO_METRIC_6959" hidden="1">"c6959"</definedName>
    <definedName name="IQ_ECO_METRIC_6960" hidden="1">"c6960"</definedName>
    <definedName name="IQ_ECO_METRIC_6962" hidden="1">"c6962"</definedName>
    <definedName name="IQ_ECO_METRIC_6963" hidden="1">"c6963"</definedName>
    <definedName name="IQ_ECO_METRIC_6964" hidden="1">"c6964"</definedName>
    <definedName name="IQ_ECO_METRIC_6965" hidden="1">"c6965"</definedName>
    <definedName name="IQ_ECO_METRIC_6966" hidden="1">"c6966"</definedName>
    <definedName name="IQ_ECO_METRIC_6967" hidden="1">"c6967"</definedName>
    <definedName name="IQ_ECO_METRIC_6968" hidden="1">"c6968"</definedName>
    <definedName name="IQ_ECO_METRIC_6969" hidden="1">"c6969"</definedName>
    <definedName name="IQ_ECO_METRIC_6970" hidden="1">"c6970"</definedName>
    <definedName name="IQ_ECO_METRIC_6971" hidden="1">"c6971"</definedName>
    <definedName name="IQ_ECO_METRIC_6972" hidden="1">"c6972"</definedName>
    <definedName name="IQ_ECO_METRIC_6973" hidden="1">"c6973"</definedName>
    <definedName name="IQ_ECO_METRIC_6974" hidden="1">"c6974"</definedName>
    <definedName name="IQ_ECO_METRIC_6975" hidden="1">"c6975"</definedName>
    <definedName name="IQ_ECO_METRIC_6976" hidden="1">"c6976"</definedName>
    <definedName name="IQ_ECO_METRIC_6977" hidden="1">"c6977"</definedName>
    <definedName name="IQ_ECO_METRIC_6978" hidden="1">"c6978"</definedName>
    <definedName name="IQ_ECO_METRIC_6979" hidden="1">"c6979"</definedName>
    <definedName name="IQ_ECO_METRIC_6980" hidden="1">"c6980"</definedName>
    <definedName name="IQ_ECO_METRIC_6981" hidden="1">"c6981"</definedName>
    <definedName name="IQ_ECO_METRIC_6982" hidden="1">"c6982"</definedName>
    <definedName name="IQ_ECO_METRIC_6983" hidden="1">"c6983"</definedName>
    <definedName name="IQ_ECO_METRIC_6984" hidden="1">"c6984"</definedName>
    <definedName name="IQ_ECO_METRIC_6985" hidden="1">"c6985"</definedName>
    <definedName name="IQ_ECO_METRIC_6986" hidden="1">"c6986"</definedName>
    <definedName name="IQ_ECO_METRIC_6987" hidden="1">"c6987"</definedName>
    <definedName name="IQ_ECO_METRIC_6988" hidden="1">"c6988"</definedName>
    <definedName name="IQ_ECO_METRIC_6988_UNUSED" hidden="1">"c6988"</definedName>
    <definedName name="IQ_ECO_METRIC_6988_UNUSED_UNUSED_UNUSED" hidden="1">"c6988"</definedName>
    <definedName name="IQ_ECO_METRIC_6989" hidden="1">"c6989"</definedName>
    <definedName name="IQ_ECO_METRIC_6990" hidden="1">"c6990"</definedName>
    <definedName name="IQ_ECO_METRIC_6991" hidden="1">"c6991"</definedName>
    <definedName name="IQ_ECO_METRIC_6992" hidden="1">"c6992"</definedName>
    <definedName name="IQ_ECO_METRIC_6993" hidden="1">"c6993"</definedName>
    <definedName name="IQ_ECO_METRIC_6994" hidden="1">"c6994"</definedName>
    <definedName name="IQ_ECO_METRIC_6995" hidden="1">"c6995"</definedName>
    <definedName name="IQ_ECO_METRIC_6996" hidden="1">"c6996"</definedName>
    <definedName name="IQ_ECO_METRIC_6997" hidden="1">"c6997"</definedName>
    <definedName name="IQ_ECO_METRIC_6998" hidden="1">"c6998"</definedName>
    <definedName name="IQ_ECO_METRIC_7000" hidden="1">"c7000"</definedName>
    <definedName name="IQ_ECO_METRIC_7001" hidden="1">"c7001"</definedName>
    <definedName name="IQ_ECO_METRIC_7002" hidden="1">"c7002"</definedName>
    <definedName name="IQ_ECO_METRIC_7003" hidden="1">"c7003"</definedName>
    <definedName name="IQ_ECO_METRIC_7004" hidden="1">"c7004"</definedName>
    <definedName name="IQ_ECO_METRIC_7005" hidden="1">"c7005"</definedName>
    <definedName name="IQ_ECO_METRIC_7006" hidden="1">"c7006"</definedName>
    <definedName name="IQ_ECO_METRIC_7007" hidden="1">"c7007"</definedName>
    <definedName name="IQ_ECO_METRIC_7008" hidden="1">"c7008"</definedName>
    <definedName name="IQ_ECO_METRIC_7009" hidden="1">"c7009"</definedName>
    <definedName name="IQ_ECO_METRIC_7010" hidden="1">"c7010"</definedName>
    <definedName name="IQ_ECO_METRIC_7011" hidden="1">"c7011"</definedName>
    <definedName name="IQ_ECO_METRIC_7012" hidden="1">"c7012"</definedName>
    <definedName name="IQ_ECO_METRIC_7013" hidden="1">"c7013"</definedName>
    <definedName name="IQ_ECO_METRIC_7015" hidden="1">"c7015"</definedName>
    <definedName name="IQ_ECO_METRIC_7016" hidden="1">"c7016"</definedName>
    <definedName name="IQ_ECO_METRIC_7017" hidden="1">"c7017"</definedName>
    <definedName name="IQ_ECO_METRIC_7018" hidden="1">"c7018"</definedName>
    <definedName name="IQ_ECO_METRIC_7019" hidden="1">"c7019"</definedName>
    <definedName name="IQ_ECO_METRIC_7020" hidden="1">"c7020"</definedName>
    <definedName name="IQ_ECO_METRIC_7021" hidden="1">"c7021"</definedName>
    <definedName name="IQ_ECO_METRIC_7023" hidden="1">"c7023"</definedName>
    <definedName name="IQ_ECO_METRIC_7024" hidden="1">"c7024"</definedName>
    <definedName name="IQ_ECO_METRIC_7025" hidden="1">"c7025"</definedName>
    <definedName name="IQ_ECO_METRIC_7026" hidden="1">"c7026"</definedName>
    <definedName name="IQ_ECO_METRIC_7027" hidden="1">"c7027"</definedName>
    <definedName name="IQ_ECO_METRIC_7028" hidden="1">"c7028"</definedName>
    <definedName name="IQ_ECO_METRIC_7029" hidden="1">"c7029"</definedName>
    <definedName name="IQ_ECO_METRIC_7030" hidden="1">"c7030"</definedName>
    <definedName name="IQ_ECO_METRIC_7031" hidden="1">"c7031"</definedName>
    <definedName name="IQ_ECO_METRIC_7032" hidden="1">"c7032"</definedName>
    <definedName name="IQ_ECO_METRIC_7033" hidden="1">"c7033"</definedName>
    <definedName name="IQ_ECO_METRIC_7034" hidden="1">"c7034"</definedName>
    <definedName name="IQ_ECO_METRIC_7035" hidden="1">"c7035"</definedName>
    <definedName name="IQ_ECO_METRIC_7036" hidden="1">"c7036"</definedName>
    <definedName name="IQ_ECO_METRIC_7037" hidden="1">"c7037"</definedName>
    <definedName name="IQ_ECO_METRIC_7038" hidden="1">"c7038"</definedName>
    <definedName name="IQ_ECO_METRIC_7039" hidden="1">"c7039"</definedName>
    <definedName name="IQ_ECO_METRIC_7040" hidden="1">"c7040"</definedName>
    <definedName name="IQ_ECO_METRIC_7041" hidden="1">"c7041"</definedName>
    <definedName name="IQ_ECO_METRIC_7042" hidden="1">"c7042"</definedName>
    <definedName name="IQ_ECO_METRIC_7043" hidden="1">"c7043"</definedName>
    <definedName name="IQ_ECO_METRIC_7044" hidden="1">"c7044"</definedName>
    <definedName name="IQ_ECO_METRIC_7045" hidden="1">"c7045"</definedName>
    <definedName name="IQ_ECO_METRIC_7045_UNUSED" hidden="1">"c7045"</definedName>
    <definedName name="IQ_ECO_METRIC_7045_UNUSED_UNUSED_UNUSED" hidden="1">"c7045"</definedName>
    <definedName name="IQ_ECO_METRIC_7046" hidden="1">"c7046"</definedName>
    <definedName name="IQ_ECO_METRIC_7047" hidden="1">"c7047"</definedName>
    <definedName name="IQ_ECO_METRIC_7048" hidden="1">"c7048"</definedName>
    <definedName name="IQ_ECO_METRIC_7049" hidden="1">"c7049"</definedName>
    <definedName name="IQ_ECO_METRIC_7050" hidden="1">"c7050"</definedName>
    <definedName name="IQ_ECO_METRIC_7051" hidden="1">"c7051"</definedName>
    <definedName name="IQ_ECO_METRIC_7052" hidden="1">"c7052"</definedName>
    <definedName name="IQ_ECO_METRIC_7053" hidden="1">"c7053"</definedName>
    <definedName name="IQ_ECO_METRIC_7054" hidden="1">"c7054"</definedName>
    <definedName name="IQ_ECO_METRIC_7055" hidden="1">"c7055"</definedName>
    <definedName name="IQ_ECO_METRIC_7056" hidden="1">"c7056"</definedName>
    <definedName name="IQ_ECO_METRIC_7057" hidden="1">"c7057"</definedName>
    <definedName name="IQ_ECO_METRIC_7058" hidden="1">"c7058"</definedName>
    <definedName name="IQ_ECO_METRIC_7059" hidden="1">"c7059"</definedName>
    <definedName name="IQ_ECO_METRIC_7059_UNUSED" hidden="1">"c7059"</definedName>
    <definedName name="IQ_ECO_METRIC_7059_UNUSED_UNUSED_UNUSED" hidden="1">"c7059"</definedName>
    <definedName name="IQ_ECO_METRIC_7060" hidden="1">"c7060"</definedName>
    <definedName name="IQ_ECO_METRIC_7061" hidden="1">"c7061"</definedName>
    <definedName name="IQ_ECO_METRIC_7062" hidden="1">"c7062"</definedName>
    <definedName name="IQ_ECO_METRIC_7063" hidden="1">"c7063"</definedName>
    <definedName name="IQ_ECO_METRIC_7064" hidden="1">"c7064"</definedName>
    <definedName name="IQ_ECO_METRIC_7065" hidden="1">"c7065"</definedName>
    <definedName name="IQ_ECO_METRIC_7066" hidden="1">"c7066"</definedName>
    <definedName name="IQ_ECO_METRIC_7067" hidden="1">"c7067"</definedName>
    <definedName name="IQ_ECO_METRIC_7068" hidden="1">"c7068"</definedName>
    <definedName name="IQ_ECO_METRIC_7069" hidden="1">"c7069"</definedName>
    <definedName name="IQ_ECO_METRIC_7070" hidden="1">"c7070"</definedName>
    <definedName name="IQ_ECO_METRIC_7071" hidden="1">"c7071"</definedName>
    <definedName name="IQ_ECO_METRIC_7072" hidden="1">"c7072"</definedName>
    <definedName name="IQ_ECO_METRIC_7073" hidden="1">"c7073"</definedName>
    <definedName name="IQ_ECO_METRIC_7074" hidden="1">"c7074"</definedName>
    <definedName name="IQ_ECO_METRIC_7075" hidden="1">"c7075"</definedName>
    <definedName name="IQ_ECO_METRIC_7076" hidden="1">"c7076"</definedName>
    <definedName name="IQ_ECO_METRIC_7077" hidden="1">"c7077"</definedName>
    <definedName name="IQ_ECO_METRIC_7078" hidden="1">"c7078"</definedName>
    <definedName name="IQ_ECO_METRIC_7079" hidden="1">"c7079"</definedName>
    <definedName name="IQ_ECO_METRIC_7080" hidden="1">"c7080"</definedName>
    <definedName name="IQ_ECO_METRIC_7081" hidden="1">"c7081"</definedName>
    <definedName name="IQ_ECO_METRIC_7082" hidden="1">"c7082"</definedName>
    <definedName name="IQ_ECO_METRIC_7083" hidden="1">"c7083"</definedName>
    <definedName name="IQ_ECO_METRIC_7084" hidden="1">"c7084"</definedName>
    <definedName name="IQ_ECO_METRIC_7085" hidden="1">"c7085"</definedName>
    <definedName name="IQ_ECO_METRIC_7086" hidden="1">"c7086"</definedName>
    <definedName name="IQ_ECO_METRIC_7087" hidden="1">"c7087"</definedName>
    <definedName name="IQ_ECO_METRIC_7088" hidden="1">"c7088"</definedName>
    <definedName name="IQ_ECO_METRIC_7089" hidden="1">"c7089"</definedName>
    <definedName name="IQ_ECO_METRIC_7090" hidden="1">"c7090"</definedName>
    <definedName name="IQ_ECO_METRIC_7091" hidden="1">"c7091"</definedName>
    <definedName name="IQ_ECO_METRIC_7092" hidden="1">"c7092"</definedName>
    <definedName name="IQ_ECO_METRIC_7093" hidden="1">"c7093"</definedName>
    <definedName name="IQ_ECO_METRIC_7094" hidden="1">"c7094"</definedName>
    <definedName name="IQ_ECO_METRIC_7095" hidden="1">"c7095"</definedName>
    <definedName name="IQ_ECO_METRIC_7096" hidden="1">"c7096"</definedName>
    <definedName name="IQ_ECO_METRIC_7097" hidden="1">"c7097"</definedName>
    <definedName name="IQ_ECO_METRIC_7098" hidden="1">"c7098"</definedName>
    <definedName name="IQ_ECO_METRIC_7099" hidden="1">"c7099"</definedName>
    <definedName name="IQ_ECO_METRIC_7100" hidden="1">"c7100"</definedName>
    <definedName name="IQ_ECO_METRIC_7101" hidden="1">"c7101"</definedName>
    <definedName name="IQ_ECO_METRIC_7102" hidden="1">"c7102"</definedName>
    <definedName name="IQ_ECO_METRIC_7103" hidden="1">"c7103"</definedName>
    <definedName name="IQ_ECO_METRIC_7104" hidden="1">"c7104"</definedName>
    <definedName name="IQ_ECO_METRIC_7105" hidden="1">"c7105"</definedName>
    <definedName name="IQ_ECO_METRIC_7106" hidden="1">"c7106"</definedName>
    <definedName name="IQ_ECO_METRIC_7107" hidden="1">"c7107"</definedName>
    <definedName name="IQ_ECO_METRIC_7108" hidden="1">"c7108"</definedName>
    <definedName name="IQ_ECO_METRIC_7109" hidden="1">"c7109"</definedName>
    <definedName name="IQ_ECO_METRIC_7110" hidden="1">"c7110"</definedName>
    <definedName name="IQ_ECO_METRIC_7111" hidden="1">"c7111"</definedName>
    <definedName name="IQ_ECO_METRIC_7112" hidden="1">"c7112"</definedName>
    <definedName name="IQ_ECO_METRIC_7113" hidden="1">"c7113"</definedName>
    <definedName name="IQ_ECO_METRIC_7114" hidden="1">"c7114"</definedName>
    <definedName name="IQ_ECO_METRIC_7115" hidden="1">"c7115"</definedName>
    <definedName name="IQ_ECO_METRIC_7116" hidden="1">"c7116"</definedName>
    <definedName name="IQ_ECO_METRIC_7116_UNUSED" hidden="1">"c7116"</definedName>
    <definedName name="IQ_ECO_METRIC_7116_UNUSED_UNUSED_UNUSED" hidden="1">"c7116"</definedName>
    <definedName name="IQ_ECO_METRIC_7117" hidden="1">"c7117"</definedName>
    <definedName name="IQ_ECO_METRIC_7117_UNUSED" hidden="1">"c7117"</definedName>
    <definedName name="IQ_ECO_METRIC_7117_UNUSED_UNUSED_UNUSED" hidden="1">"c7117"</definedName>
    <definedName name="IQ_ECO_METRIC_7119" hidden="1">"c7119"</definedName>
    <definedName name="IQ_ECO_METRIC_7120" hidden="1">"c7120"</definedName>
    <definedName name="IQ_ECO_METRIC_7121" hidden="1">"c7121"</definedName>
    <definedName name="IQ_ECO_METRIC_7122" hidden="1">"c7122"</definedName>
    <definedName name="IQ_ECO_METRIC_7123" hidden="1">"c7123"</definedName>
    <definedName name="IQ_ECO_METRIC_7124" hidden="1">"c7124"</definedName>
    <definedName name="IQ_ECO_METRIC_7125" hidden="1">"c7125"</definedName>
    <definedName name="IQ_ECO_METRIC_7126" hidden="1">"c7126"</definedName>
    <definedName name="IQ_ECO_METRIC_7127" hidden="1">"c7127"</definedName>
    <definedName name="IQ_ECO_METRIC_7128" hidden="1">"c7128"</definedName>
    <definedName name="IQ_ECO_METRIC_7129" hidden="1">"c7129"</definedName>
    <definedName name="IQ_ECO_METRIC_7130" hidden="1">"c7130"</definedName>
    <definedName name="IQ_ECO_METRIC_7131" hidden="1">"c7131"</definedName>
    <definedName name="IQ_ECO_METRIC_7132" hidden="1">"c7132"</definedName>
    <definedName name="IQ_ECO_METRIC_7133" hidden="1">"c7133"</definedName>
    <definedName name="IQ_ECO_METRIC_7134" hidden="1">"c7134"</definedName>
    <definedName name="IQ_ECO_METRIC_7135" hidden="1">"c7135"</definedName>
    <definedName name="IQ_ECO_METRIC_7136" hidden="1">"c7136"</definedName>
    <definedName name="IQ_ECO_METRIC_7137" hidden="1">"c7137"</definedName>
    <definedName name="IQ_ECO_METRIC_7138" hidden="1">"c7138"</definedName>
    <definedName name="IQ_ECO_METRIC_7139" hidden="1">"c7139"</definedName>
    <definedName name="IQ_ECO_METRIC_7140" hidden="1">"c7140"</definedName>
    <definedName name="IQ_ECO_METRIC_7141" hidden="1">"c7141"</definedName>
    <definedName name="IQ_ECO_METRIC_7142" hidden="1">"c7142"</definedName>
    <definedName name="IQ_ECO_METRIC_7143" hidden="1">"c7143"</definedName>
    <definedName name="IQ_ECO_METRIC_7144" hidden="1">"c7144"</definedName>
    <definedName name="IQ_ECO_METRIC_7145" hidden="1">"c7145"</definedName>
    <definedName name="IQ_ECO_METRIC_7146" hidden="1">"c7146"</definedName>
    <definedName name="IQ_ECO_METRIC_7147" hidden="1">"c7147"</definedName>
    <definedName name="IQ_ECO_METRIC_7148" hidden="1">"c7148"</definedName>
    <definedName name="IQ_ECO_METRIC_7149" hidden="1">"c7149"</definedName>
    <definedName name="IQ_ECO_METRIC_7150" hidden="1">"c7150"</definedName>
    <definedName name="IQ_ECO_METRIC_7151" hidden="1">"c7151"</definedName>
    <definedName name="IQ_ECO_METRIC_7152" hidden="1">"c7152"</definedName>
    <definedName name="IQ_ECO_METRIC_7153" hidden="1">"c7153"</definedName>
    <definedName name="IQ_ECO_METRIC_7154" hidden="1">"c7154"</definedName>
    <definedName name="IQ_ECO_METRIC_7155" hidden="1">"c7155"</definedName>
    <definedName name="IQ_ECO_METRIC_7156" hidden="1">"c7156"</definedName>
    <definedName name="IQ_ECO_METRIC_7157" hidden="1">"c7157"</definedName>
    <definedName name="IQ_ECO_METRIC_7158" hidden="1">"c7158"</definedName>
    <definedName name="IQ_ECO_METRIC_7159" hidden="1">"c7159"</definedName>
    <definedName name="IQ_ECO_METRIC_7160" hidden="1">"c7160"</definedName>
    <definedName name="IQ_ECO_METRIC_7161" hidden="1">"c7161"</definedName>
    <definedName name="IQ_ECO_METRIC_7162" hidden="1">"c7162"</definedName>
    <definedName name="IQ_ECO_METRIC_7163" hidden="1">"c7163"</definedName>
    <definedName name="IQ_ECO_METRIC_7164" hidden="1">"c7164"</definedName>
    <definedName name="IQ_ECO_METRIC_7165" hidden="1">"c7165"</definedName>
    <definedName name="IQ_ECO_METRIC_7166" hidden="1">"c7166"</definedName>
    <definedName name="IQ_ECO_METRIC_7167" hidden="1">"c7167"</definedName>
    <definedName name="IQ_ECO_METRIC_7168" hidden="1">"c7168"</definedName>
    <definedName name="IQ_ECO_METRIC_7169" hidden="1">"c7169"</definedName>
    <definedName name="IQ_ECO_METRIC_7170" hidden="1">"c7170"</definedName>
    <definedName name="IQ_ECO_METRIC_7171" hidden="1">"c7171"</definedName>
    <definedName name="IQ_ECO_METRIC_7172" hidden="1">"c7172"</definedName>
    <definedName name="IQ_ECO_METRIC_7173" hidden="1">"c7173"</definedName>
    <definedName name="IQ_ECO_METRIC_7174" hidden="1">"c7174"</definedName>
    <definedName name="IQ_ECO_METRIC_7175" hidden="1">"c7175"</definedName>
    <definedName name="IQ_ECO_METRIC_7176" hidden="1">"c7176"</definedName>
    <definedName name="IQ_ECO_METRIC_7177" hidden="1">"c7177"</definedName>
    <definedName name="IQ_ECO_METRIC_7178" hidden="1">"c7178"</definedName>
    <definedName name="IQ_ECO_METRIC_7179" hidden="1">"c7179"</definedName>
    <definedName name="IQ_ECO_METRIC_7180" hidden="1">"c7180"</definedName>
    <definedName name="IQ_ECO_METRIC_7182" hidden="1">"c7182"</definedName>
    <definedName name="IQ_ECO_METRIC_7183" hidden="1">"c7183"</definedName>
    <definedName name="IQ_ECO_METRIC_7184" hidden="1">"c7184"</definedName>
    <definedName name="IQ_ECO_METRIC_7185" hidden="1">"c7185"</definedName>
    <definedName name="IQ_ECO_METRIC_7186" hidden="1">"c7186"</definedName>
    <definedName name="IQ_ECO_METRIC_7187" hidden="1">"c7187"</definedName>
    <definedName name="IQ_ECO_METRIC_7188" hidden="1">"c7188"</definedName>
    <definedName name="IQ_ECO_METRIC_7189" hidden="1">"c7189"</definedName>
    <definedName name="IQ_ECO_METRIC_7190" hidden="1">"c7190"</definedName>
    <definedName name="IQ_ECO_METRIC_7191" hidden="1">"c7191"</definedName>
    <definedName name="IQ_ECO_METRIC_7192" hidden="1">"c7192"</definedName>
    <definedName name="IQ_ECO_METRIC_7193" hidden="1">"c7193"</definedName>
    <definedName name="IQ_ECO_METRIC_7194" hidden="1">"c7194"</definedName>
    <definedName name="IQ_ECO_METRIC_7195" hidden="1">"c7195"</definedName>
    <definedName name="IQ_ECO_METRIC_7196" hidden="1">"c7196"</definedName>
    <definedName name="IQ_ECO_METRIC_7197" hidden="1">"c7197"</definedName>
    <definedName name="IQ_ECO_METRIC_7198" hidden="1">"c7198"</definedName>
    <definedName name="IQ_ECO_METRIC_7199" hidden="1">"c7199"</definedName>
    <definedName name="IQ_ECO_METRIC_7200" hidden="1">"c7200"</definedName>
    <definedName name="IQ_ECO_METRIC_7201" hidden="1">"c7201"</definedName>
    <definedName name="IQ_ECO_METRIC_7202" hidden="1">"c7202"</definedName>
    <definedName name="IQ_ECO_METRIC_7203" hidden="1">"c7203"</definedName>
    <definedName name="IQ_ECO_METRIC_7204" hidden="1">"c7204"</definedName>
    <definedName name="IQ_ECO_METRIC_7205" hidden="1">"c7205"</definedName>
    <definedName name="IQ_ECO_METRIC_7206" hidden="1">"c7206"</definedName>
    <definedName name="IQ_ECO_METRIC_7207" hidden="1">"c7207"</definedName>
    <definedName name="IQ_ECO_METRIC_7208" hidden="1">"c7208"</definedName>
    <definedName name="IQ_ECO_METRIC_7208_UNUSED" hidden="1">"c7208"</definedName>
    <definedName name="IQ_ECO_METRIC_7208_UNUSED_UNUSED_UNUSED" hidden="1">"c7208"</definedName>
    <definedName name="IQ_ECO_METRIC_7209" hidden="1">"c7209"</definedName>
    <definedName name="IQ_ECO_METRIC_7210" hidden="1">"c7210"</definedName>
    <definedName name="IQ_ECO_METRIC_7211" hidden="1">"c7211"</definedName>
    <definedName name="IQ_ECO_METRIC_7212" hidden="1">"c7212"</definedName>
    <definedName name="IQ_ECO_METRIC_7213" hidden="1">"c7213"</definedName>
    <definedName name="IQ_ECO_METRIC_7214" hidden="1">"c7214"</definedName>
    <definedName name="IQ_ECO_METRIC_7215" hidden="1">"c7215"</definedName>
    <definedName name="IQ_ECO_METRIC_7216" hidden="1">"c7216"</definedName>
    <definedName name="IQ_ECO_METRIC_7217" hidden="1">"c7217"</definedName>
    <definedName name="IQ_ECO_METRIC_7218" hidden="1">"c7218"</definedName>
    <definedName name="IQ_ECO_METRIC_7220" hidden="1">"c7220"</definedName>
    <definedName name="IQ_ECO_METRIC_7221" hidden="1">"c7221"</definedName>
    <definedName name="IQ_ECO_METRIC_7222" hidden="1">"c7222"</definedName>
    <definedName name="IQ_ECO_METRIC_7223" hidden="1">"c7223"</definedName>
    <definedName name="IQ_ECO_METRIC_7224" hidden="1">"c7224"</definedName>
    <definedName name="IQ_ECO_METRIC_7225" hidden="1">"c7225"</definedName>
    <definedName name="IQ_ECO_METRIC_7226" hidden="1">"c7226"</definedName>
    <definedName name="IQ_ECO_METRIC_7227" hidden="1">"c7227"</definedName>
    <definedName name="IQ_ECO_METRIC_7228" hidden="1">"c7228"</definedName>
    <definedName name="IQ_ECO_METRIC_7229" hidden="1">"c7229"</definedName>
    <definedName name="IQ_ECO_METRIC_7230" hidden="1">"c7230"</definedName>
    <definedName name="IQ_ECO_METRIC_7231" hidden="1">"c7231"</definedName>
    <definedName name="IQ_ECO_METRIC_7232" hidden="1">"c7232"</definedName>
    <definedName name="IQ_ECO_METRIC_7233" hidden="1">"c7233"</definedName>
    <definedName name="IQ_ECO_METRIC_7235" hidden="1">"c7235"</definedName>
    <definedName name="IQ_ECO_METRIC_7236" hidden="1">"c7236"</definedName>
    <definedName name="IQ_ECO_METRIC_7237" hidden="1">"c7237"</definedName>
    <definedName name="IQ_ECO_METRIC_7238" hidden="1">"c7238"</definedName>
    <definedName name="IQ_ECO_METRIC_7239" hidden="1">"c7239"</definedName>
    <definedName name="IQ_ECO_METRIC_7240" hidden="1">"c7240"</definedName>
    <definedName name="IQ_ECO_METRIC_7241" hidden="1">"c7241"</definedName>
    <definedName name="IQ_ECO_METRIC_7243" hidden="1">"c7243"</definedName>
    <definedName name="IQ_ECO_METRIC_7244" hidden="1">"c7244"</definedName>
    <definedName name="IQ_ECO_METRIC_7245" hidden="1">"c7245"</definedName>
    <definedName name="IQ_ECO_METRIC_7246" hidden="1">"c7246"</definedName>
    <definedName name="IQ_ECO_METRIC_7247" hidden="1">"c7247"</definedName>
    <definedName name="IQ_ECO_METRIC_7248" hidden="1">"c7248"</definedName>
    <definedName name="IQ_ECO_METRIC_7249" hidden="1">"c7249"</definedName>
    <definedName name="IQ_ECO_METRIC_7250" hidden="1">"c7250"</definedName>
    <definedName name="IQ_ECO_METRIC_7251" hidden="1">"c7251"</definedName>
    <definedName name="IQ_ECO_METRIC_7252" hidden="1">"c7252"</definedName>
    <definedName name="IQ_ECO_METRIC_7253" hidden="1">"c7253"</definedName>
    <definedName name="IQ_ECO_METRIC_7254" hidden="1">"c7254"</definedName>
    <definedName name="IQ_ECO_METRIC_7255" hidden="1">"c7255"</definedName>
    <definedName name="IQ_ECO_METRIC_7256" hidden="1">"c7256"</definedName>
    <definedName name="IQ_ECO_METRIC_7257" hidden="1">"c7257"</definedName>
    <definedName name="IQ_ECO_METRIC_7258" hidden="1">"c7258"</definedName>
    <definedName name="IQ_ECO_METRIC_7259" hidden="1">"c7259"</definedName>
    <definedName name="IQ_ECO_METRIC_7260" hidden="1">"c7260"</definedName>
    <definedName name="IQ_ECO_METRIC_7261" hidden="1">"c7261"</definedName>
    <definedName name="IQ_ECO_METRIC_7262" hidden="1">"c7262"</definedName>
    <definedName name="IQ_ECO_METRIC_7263" hidden="1">"c7263"</definedName>
    <definedName name="IQ_ECO_METRIC_7264" hidden="1">"c7264"</definedName>
    <definedName name="IQ_ECO_METRIC_7265" hidden="1">"c7265"</definedName>
    <definedName name="IQ_ECO_METRIC_7265_UNUSED" hidden="1">"c7265"</definedName>
    <definedName name="IQ_ECO_METRIC_7265_UNUSED_UNUSED_UNUSED" hidden="1">"c7265"</definedName>
    <definedName name="IQ_ECO_METRIC_7266" hidden="1">"c7266"</definedName>
    <definedName name="IQ_ECO_METRIC_7267" hidden="1">"c7267"</definedName>
    <definedName name="IQ_ECO_METRIC_7268" hidden="1">"c7268"</definedName>
    <definedName name="IQ_ECO_METRIC_7269" hidden="1">"c7269"</definedName>
    <definedName name="IQ_ECO_METRIC_7270" hidden="1">"c7270"</definedName>
    <definedName name="IQ_ECO_METRIC_7272" hidden="1">"c7272"</definedName>
    <definedName name="IQ_ECO_METRIC_7273" hidden="1">"c7273"</definedName>
    <definedName name="IQ_ECO_METRIC_7274" hidden="1">"c7274"</definedName>
    <definedName name="IQ_ECO_METRIC_7275" hidden="1">"c7275"</definedName>
    <definedName name="IQ_ECO_METRIC_7276" hidden="1">"c7276"</definedName>
    <definedName name="IQ_ECO_METRIC_7277" hidden="1">"c7277"</definedName>
    <definedName name="IQ_ECO_METRIC_7278" hidden="1">"c7278"</definedName>
    <definedName name="IQ_ECO_METRIC_7279" hidden="1">"c7279"</definedName>
    <definedName name="IQ_ECO_METRIC_7279_UNUSED" hidden="1">"c7279"</definedName>
    <definedName name="IQ_ECO_METRIC_7279_UNUSED_UNUSED_UNUSED" hidden="1">"c7279"</definedName>
    <definedName name="IQ_ECO_METRIC_7280" hidden="1">"c7280"</definedName>
    <definedName name="IQ_ECO_METRIC_7281" hidden="1">"c7281"</definedName>
    <definedName name="IQ_ECO_METRIC_7282" hidden="1">"c7282"</definedName>
    <definedName name="IQ_ECO_METRIC_7283" hidden="1">"c7283"</definedName>
    <definedName name="IQ_ECO_METRIC_7284" hidden="1">"c7284"</definedName>
    <definedName name="IQ_ECO_METRIC_7285" hidden="1">"c7285"</definedName>
    <definedName name="IQ_ECO_METRIC_7286" hidden="1">"c7286"</definedName>
    <definedName name="IQ_ECO_METRIC_7287" hidden="1">"c7287"</definedName>
    <definedName name="IQ_ECO_METRIC_7288" hidden="1">"c7288"</definedName>
    <definedName name="IQ_ECO_METRIC_7289" hidden="1">"c7289"</definedName>
    <definedName name="IQ_ECO_METRIC_7290" hidden="1">"c7290"</definedName>
    <definedName name="IQ_ECO_METRIC_7291" hidden="1">"c7291"</definedName>
    <definedName name="IQ_ECO_METRIC_7292" hidden="1">"c7292"</definedName>
    <definedName name="IQ_ECO_METRIC_7293" hidden="1">"c7293"</definedName>
    <definedName name="IQ_ECO_METRIC_7294" hidden="1">"c7294"</definedName>
    <definedName name="IQ_ECO_METRIC_7295" hidden="1">"c7295"</definedName>
    <definedName name="IQ_ECO_METRIC_7296" hidden="1">"c7296"</definedName>
    <definedName name="IQ_ECO_METRIC_7297" hidden="1">"c7297"</definedName>
    <definedName name="IQ_ECO_METRIC_7298" hidden="1">"c7298"</definedName>
    <definedName name="IQ_ECO_METRIC_7299" hidden="1">"c7299"</definedName>
    <definedName name="IQ_ECO_METRIC_7300" hidden="1">"c7300"</definedName>
    <definedName name="IQ_ECO_METRIC_7301" hidden="1">"c7301"</definedName>
    <definedName name="IQ_ECO_METRIC_7302" hidden="1">"c7302"</definedName>
    <definedName name="IQ_ECO_METRIC_7303" hidden="1">"c7303"</definedName>
    <definedName name="IQ_ECO_METRIC_7304" hidden="1">"c7304"</definedName>
    <definedName name="IQ_ECO_METRIC_7305" hidden="1">"c7305"</definedName>
    <definedName name="IQ_ECO_METRIC_7306" hidden="1">"c7306"</definedName>
    <definedName name="IQ_ECO_METRIC_7307" hidden="1">"c7307"</definedName>
    <definedName name="IQ_ECO_METRIC_7308" hidden="1">"c7308"</definedName>
    <definedName name="IQ_ECO_METRIC_7309" hidden="1">"c7309"</definedName>
    <definedName name="IQ_ECO_METRIC_7310" hidden="1">"c7310"</definedName>
    <definedName name="IQ_ECO_METRIC_7311" hidden="1">"c7311"</definedName>
    <definedName name="IQ_ECO_METRIC_7312" hidden="1">"c7312"</definedName>
    <definedName name="IQ_ECO_METRIC_7313" hidden="1">"c7313"</definedName>
    <definedName name="IQ_ECO_METRIC_7314" hidden="1">"c7314"</definedName>
    <definedName name="IQ_ECO_METRIC_7315" hidden="1">"c7315"</definedName>
    <definedName name="IQ_ECO_METRIC_7316" hidden="1">"c7316"</definedName>
    <definedName name="IQ_ECO_METRIC_7317" hidden="1">"c7317"</definedName>
    <definedName name="IQ_ECO_METRIC_7318" hidden="1">"c7318"</definedName>
    <definedName name="IQ_ECO_METRIC_7319" hidden="1">"c7319"</definedName>
    <definedName name="IQ_ECO_METRIC_7320" hidden="1">"c7320"</definedName>
    <definedName name="IQ_ECO_METRIC_7321" hidden="1">"c7321"</definedName>
    <definedName name="IQ_ECO_METRIC_7322" hidden="1">"c7322"</definedName>
    <definedName name="IQ_ECO_METRIC_7323" hidden="1">"c7323"</definedName>
    <definedName name="IQ_ECO_METRIC_7324" hidden="1">"c7324"</definedName>
    <definedName name="IQ_ECO_METRIC_7325" hidden="1">"c7325"</definedName>
    <definedName name="IQ_ECO_METRIC_7326" hidden="1">"c7326"</definedName>
    <definedName name="IQ_ECO_METRIC_7327" hidden="1">"c7327"</definedName>
    <definedName name="IQ_ECO_METRIC_7328" hidden="1">"c7328"</definedName>
    <definedName name="IQ_ECO_METRIC_7329" hidden="1">"c7329"</definedName>
    <definedName name="IQ_ECO_METRIC_7330" hidden="1">"c7330"</definedName>
    <definedName name="IQ_ECO_METRIC_7331" hidden="1">"c7331"</definedName>
    <definedName name="IQ_ECO_METRIC_7332" hidden="1">"c7332"</definedName>
    <definedName name="IQ_ECO_METRIC_7333" hidden="1">"c7333"</definedName>
    <definedName name="IQ_ECO_METRIC_7334" hidden="1">"c7334"</definedName>
    <definedName name="IQ_ECO_METRIC_7335" hidden="1">"c7335"</definedName>
    <definedName name="IQ_ECO_METRIC_7336" hidden="1">"c7336"</definedName>
    <definedName name="IQ_ECO_METRIC_7336_UNUSED" hidden="1">"c7336"</definedName>
    <definedName name="IQ_ECO_METRIC_7336_UNUSED_UNUSED_UNUSED" hidden="1">"c7336"</definedName>
    <definedName name="IQ_ECO_METRIC_7337" hidden="1">"c7337"</definedName>
    <definedName name="IQ_ECO_METRIC_7337_UNUSED" hidden="1">"c7337"</definedName>
    <definedName name="IQ_ECO_METRIC_7337_UNUSED_UNUSED_UNUSED" hidden="1">"c7337"</definedName>
    <definedName name="IQ_ECO_METRIC_7339" hidden="1">"c7339"</definedName>
    <definedName name="IQ_ECO_METRIC_7341" hidden="1">"c7341"</definedName>
    <definedName name="IQ_ECO_METRIC_7342" hidden="1">"c7342"</definedName>
    <definedName name="IQ_ECO_METRIC_7343" hidden="1">"c7343"</definedName>
    <definedName name="IQ_ECO_METRIC_7344" hidden="1">"c7344"</definedName>
    <definedName name="IQ_ECO_METRIC_7345" hidden="1">"c7345"</definedName>
    <definedName name="IQ_ECO_METRIC_7346" hidden="1">"c7346"</definedName>
    <definedName name="IQ_ECO_METRIC_7347" hidden="1">"c7347"</definedName>
    <definedName name="IQ_ECO_METRIC_7348" hidden="1">"c7348"</definedName>
    <definedName name="IQ_ECO_METRIC_7349" hidden="1">"c7349"</definedName>
    <definedName name="IQ_ECO_METRIC_7350" hidden="1">"c7350"</definedName>
    <definedName name="IQ_ECO_METRIC_7351" hidden="1">"c7351"</definedName>
    <definedName name="IQ_ECO_METRIC_7352" hidden="1">"c7352"</definedName>
    <definedName name="IQ_ECO_METRIC_7353" hidden="1">"c7353"</definedName>
    <definedName name="IQ_ECO_METRIC_7354" hidden="1">"c7354"</definedName>
    <definedName name="IQ_ECO_METRIC_7355" hidden="1">"c7355"</definedName>
    <definedName name="IQ_ECO_METRIC_7356" hidden="1">"c7356"</definedName>
    <definedName name="IQ_ECO_METRIC_7357" hidden="1">"c7357"</definedName>
    <definedName name="IQ_ECO_METRIC_7358" hidden="1">"c7358"</definedName>
    <definedName name="IQ_ECO_METRIC_7359" hidden="1">"c7359"</definedName>
    <definedName name="IQ_ECO_METRIC_7360" hidden="1">"c7360"</definedName>
    <definedName name="IQ_ECO_METRIC_7361" hidden="1">"c7361"</definedName>
    <definedName name="IQ_ECO_METRIC_7362" hidden="1">"c7362"</definedName>
    <definedName name="IQ_ECO_METRIC_7363" hidden="1">"c7363"</definedName>
    <definedName name="IQ_ECO_METRIC_7364" hidden="1">"c7364"</definedName>
    <definedName name="IQ_ECO_METRIC_7365" hidden="1">"c7365"</definedName>
    <definedName name="IQ_ECO_METRIC_7366" hidden="1">"c7366"</definedName>
    <definedName name="IQ_ECO_METRIC_7367" hidden="1">"c7367"</definedName>
    <definedName name="IQ_ECO_METRIC_7368" hidden="1">"c7368"</definedName>
    <definedName name="IQ_ECO_METRIC_7369" hidden="1">"c7369"</definedName>
    <definedName name="IQ_ECO_METRIC_7370" hidden="1">"c7370"</definedName>
    <definedName name="IQ_ECO_METRIC_7371" hidden="1">"c7371"</definedName>
    <definedName name="IQ_ECO_METRIC_7372" hidden="1">"c7372"</definedName>
    <definedName name="IQ_ECO_METRIC_7373" hidden="1">"c7373"</definedName>
    <definedName name="IQ_ECO_METRIC_7374" hidden="1">"c7374"</definedName>
    <definedName name="IQ_ECO_METRIC_7375" hidden="1">"c7375"</definedName>
    <definedName name="IQ_ECO_METRIC_7376" hidden="1">"c7376"</definedName>
    <definedName name="IQ_ECO_METRIC_7377" hidden="1">"c7377"</definedName>
    <definedName name="IQ_ECO_METRIC_7378" hidden="1">"c7378"</definedName>
    <definedName name="IQ_ECO_METRIC_7379" hidden="1">"c7379"</definedName>
    <definedName name="IQ_ECO_METRIC_7380" hidden="1">"c7380"</definedName>
    <definedName name="IQ_ECO_METRIC_7381" hidden="1">"c7381"</definedName>
    <definedName name="IQ_ECO_METRIC_7382" hidden="1">"c7382"</definedName>
    <definedName name="IQ_ECO_METRIC_7383" hidden="1">"c7383"</definedName>
    <definedName name="IQ_ECO_METRIC_7384" hidden="1">"c7384"</definedName>
    <definedName name="IQ_ECO_METRIC_7385" hidden="1">"c7385"</definedName>
    <definedName name="IQ_ECO_METRIC_7386" hidden="1">"c7386"</definedName>
    <definedName name="IQ_ECO_METRIC_7387" hidden="1">"c7387"</definedName>
    <definedName name="IQ_ECO_METRIC_7388" hidden="1">"c7388"</definedName>
    <definedName name="IQ_ECO_METRIC_7389" hidden="1">"c7389"</definedName>
    <definedName name="IQ_ECO_METRIC_7390" hidden="1">"c7390"</definedName>
    <definedName name="IQ_ECO_METRIC_7391" hidden="1">"c7391"</definedName>
    <definedName name="IQ_ECO_METRIC_7392" hidden="1">"c7392"</definedName>
    <definedName name="IQ_ECO_METRIC_7393" hidden="1">"c7393"</definedName>
    <definedName name="IQ_ECO_METRIC_7394" hidden="1">"c7394"</definedName>
    <definedName name="IQ_ECO_METRIC_7395" hidden="1">"c7395"</definedName>
    <definedName name="IQ_ECO_METRIC_7396" hidden="1">"c7396"</definedName>
    <definedName name="IQ_ECO_METRIC_7397" hidden="1">"c7397"</definedName>
    <definedName name="IQ_ECO_METRIC_7398" hidden="1">"c7398"</definedName>
    <definedName name="IQ_ECO_METRIC_7399" hidden="1">"c7399"</definedName>
    <definedName name="IQ_ECO_METRIC_7400" hidden="1">"c7400"</definedName>
    <definedName name="IQ_ECO_METRIC_7402" hidden="1">"c7402"</definedName>
    <definedName name="IQ_ECO_METRIC_7403" hidden="1">"c7403"</definedName>
    <definedName name="IQ_ECO_METRIC_7404" hidden="1">"c7404"</definedName>
    <definedName name="IQ_ECO_METRIC_7405" hidden="1">"c7405"</definedName>
    <definedName name="IQ_ECO_METRIC_7406" hidden="1">"c7406"</definedName>
    <definedName name="IQ_ECO_METRIC_7407" hidden="1">"c7407"</definedName>
    <definedName name="IQ_ECO_METRIC_7408" hidden="1">"c7408"</definedName>
    <definedName name="IQ_ECO_METRIC_7409" hidden="1">"c7409"</definedName>
    <definedName name="IQ_ECO_METRIC_7410" hidden="1">"c7410"</definedName>
    <definedName name="IQ_ECO_METRIC_7411" hidden="1">"c7411"</definedName>
    <definedName name="IQ_ECO_METRIC_7412" hidden="1">"c7412"</definedName>
    <definedName name="IQ_ECO_METRIC_7413" hidden="1">"c7413"</definedName>
    <definedName name="IQ_ECO_METRIC_7414" hidden="1">"c7414"</definedName>
    <definedName name="IQ_ECO_METRIC_7415" hidden="1">"c7415"</definedName>
    <definedName name="IQ_ECO_METRIC_7416" hidden="1">"c7416"</definedName>
    <definedName name="IQ_ECO_METRIC_7417" hidden="1">"c7417"</definedName>
    <definedName name="IQ_ECO_METRIC_7418" hidden="1">"c7418"</definedName>
    <definedName name="IQ_ECO_METRIC_7419" hidden="1">"c7419"</definedName>
    <definedName name="IQ_ECO_METRIC_7420" hidden="1">"c7420"</definedName>
    <definedName name="IQ_ECO_METRIC_7421" hidden="1">"c7421"</definedName>
    <definedName name="IQ_ECO_METRIC_7422" hidden="1">"c7422"</definedName>
    <definedName name="IQ_ECO_METRIC_7423" hidden="1">"c7423"</definedName>
    <definedName name="IQ_ECO_METRIC_7424" hidden="1">"c7424"</definedName>
    <definedName name="IQ_ECO_METRIC_7425" hidden="1">"c7425"</definedName>
    <definedName name="IQ_ECO_METRIC_7426" hidden="1">"c7426"</definedName>
    <definedName name="IQ_ECO_METRIC_7427" hidden="1">"c7427"</definedName>
    <definedName name="IQ_ECO_METRIC_7428" hidden="1">"c7428"</definedName>
    <definedName name="IQ_ECO_METRIC_7428_UNUSED" hidden="1">"c7428"</definedName>
    <definedName name="IQ_ECO_METRIC_7428_UNUSED_UNUSED_UNUSED" hidden="1">"c7428"</definedName>
    <definedName name="IQ_ECO_METRIC_7429" hidden="1">"c7429"</definedName>
    <definedName name="IQ_ECO_METRIC_7430" hidden="1">"c7430"</definedName>
    <definedName name="IQ_ECO_METRIC_7431" hidden="1">"c7431"</definedName>
    <definedName name="IQ_ECO_METRIC_7432" hidden="1">"c7432"</definedName>
    <definedName name="IQ_ECO_METRIC_7433" hidden="1">"c7433"</definedName>
    <definedName name="IQ_ECO_METRIC_7434" hidden="1">"c7434"</definedName>
    <definedName name="IQ_ECO_METRIC_7435" hidden="1">"c7435"</definedName>
    <definedName name="IQ_ECO_METRIC_7436" hidden="1">"c7436"</definedName>
    <definedName name="IQ_ECO_METRIC_7437" hidden="1">"c7437"</definedName>
    <definedName name="IQ_ECO_METRIC_7438" hidden="1">"c7438"</definedName>
    <definedName name="IQ_ECO_METRIC_7440" hidden="1">"c7440"</definedName>
    <definedName name="IQ_ECO_METRIC_7441" hidden="1">"c7441"</definedName>
    <definedName name="IQ_ECO_METRIC_7442" hidden="1">"c7442"</definedName>
    <definedName name="IQ_ECO_METRIC_7443" hidden="1">"c7443"</definedName>
    <definedName name="IQ_ECO_METRIC_7444" hidden="1">"c7444"</definedName>
    <definedName name="IQ_ECO_METRIC_7445" hidden="1">"c7445"</definedName>
    <definedName name="IQ_ECO_METRIC_7446" hidden="1">"c7446"</definedName>
    <definedName name="IQ_ECO_METRIC_7447" hidden="1">"c7447"</definedName>
    <definedName name="IQ_ECO_METRIC_7448" hidden="1">"c7448"</definedName>
    <definedName name="IQ_ECO_METRIC_7449" hidden="1">"c7449"</definedName>
    <definedName name="IQ_ECO_METRIC_7450" hidden="1">"c7450"</definedName>
    <definedName name="IQ_ECO_METRIC_7451" hidden="1">"c7451"</definedName>
    <definedName name="IQ_ECO_METRIC_7452" hidden="1">"c7452"</definedName>
    <definedName name="IQ_ECO_METRIC_7453" hidden="1">"c7453"</definedName>
    <definedName name="IQ_ECO_METRIC_7455" hidden="1">"c7455"</definedName>
    <definedName name="IQ_ECO_METRIC_7456" hidden="1">"c7456"</definedName>
    <definedName name="IQ_ECO_METRIC_7457" hidden="1">"c7457"</definedName>
    <definedName name="IQ_ECO_METRIC_7458" hidden="1">"c7458"</definedName>
    <definedName name="IQ_ECO_METRIC_7459" hidden="1">"c7459"</definedName>
    <definedName name="IQ_ECO_METRIC_7460" hidden="1">"c7460"</definedName>
    <definedName name="IQ_ECO_METRIC_7461" hidden="1">"c7461"</definedName>
    <definedName name="IQ_ECO_METRIC_7463" hidden="1">"c7463"</definedName>
    <definedName name="IQ_ECO_METRIC_7464" hidden="1">"c7464"</definedName>
    <definedName name="IQ_ECO_METRIC_7465" hidden="1">"c7465"</definedName>
    <definedName name="IQ_ECO_METRIC_7466" hidden="1">"c7466"</definedName>
    <definedName name="IQ_ECO_METRIC_7467" hidden="1">"c7467"</definedName>
    <definedName name="IQ_ECO_METRIC_7468" hidden="1">"c7468"</definedName>
    <definedName name="IQ_ECO_METRIC_7469" hidden="1">"c7469"</definedName>
    <definedName name="IQ_ECO_METRIC_7470" hidden="1">"c7470"</definedName>
    <definedName name="IQ_ECO_METRIC_7472" hidden="1">"c7472"</definedName>
    <definedName name="IQ_ECO_METRIC_7473" hidden="1">"c7473"</definedName>
    <definedName name="IQ_ECO_METRIC_7474" hidden="1">"c7474"</definedName>
    <definedName name="IQ_ECO_METRIC_7475" hidden="1">"c7475"</definedName>
    <definedName name="IQ_ECO_METRIC_7476" hidden="1">"c7476"</definedName>
    <definedName name="IQ_ECO_METRIC_7477" hidden="1">"c7477"</definedName>
    <definedName name="IQ_ECO_METRIC_7478" hidden="1">"c7478"</definedName>
    <definedName name="IQ_ECO_METRIC_7479" hidden="1">"c7479"</definedName>
    <definedName name="IQ_ECO_METRIC_7480" hidden="1">"c7480"</definedName>
    <definedName name="IQ_ECO_METRIC_7481" hidden="1">"c7481"</definedName>
    <definedName name="IQ_ECO_METRIC_7482" hidden="1">"c7482"</definedName>
    <definedName name="IQ_ECO_METRIC_7483" hidden="1">"c7483"</definedName>
    <definedName name="IQ_ECO_METRIC_7486" hidden="1">"c7486"</definedName>
    <definedName name="IQ_ECO_METRIC_7487" hidden="1">"c7487"</definedName>
    <definedName name="IQ_ECO_METRIC_7488" hidden="1">"c7488"</definedName>
    <definedName name="IQ_ECO_METRIC_7489" hidden="1">"c7489"</definedName>
    <definedName name="IQ_ECO_METRIC_7490" hidden="1">"c7490"</definedName>
    <definedName name="IQ_ECO_METRIC_7491" hidden="1">"c7491"</definedName>
    <definedName name="IQ_ECO_METRIC_7492" hidden="1">"c7492"</definedName>
    <definedName name="IQ_ECO_METRIC_7493" hidden="1">"c7493"</definedName>
    <definedName name="IQ_ECO_METRIC_7494" hidden="1">"c7494"</definedName>
    <definedName name="IQ_ECO_METRIC_7495" hidden="1">"c7495"</definedName>
    <definedName name="IQ_ECO_METRIC_7496" hidden="1">"c7496"</definedName>
    <definedName name="IQ_ECO_METRIC_7497" hidden="1">"c7497"</definedName>
    <definedName name="IQ_ECO_METRIC_7498" hidden="1">"c7498"</definedName>
    <definedName name="IQ_ECO_METRIC_7500" hidden="1">"c7500"</definedName>
    <definedName name="IQ_ECO_METRIC_7501" hidden="1">"c7501"</definedName>
    <definedName name="IQ_ECO_METRIC_7502" hidden="1">"c7502"</definedName>
    <definedName name="IQ_ECO_METRIC_7503" hidden="1">"c7503"</definedName>
    <definedName name="IQ_ECO_METRIC_7504" hidden="1">"c7504"</definedName>
    <definedName name="IQ_ECO_METRIC_7505" hidden="1">"c7505"</definedName>
    <definedName name="IQ_ECO_METRIC_7507" hidden="1">"c7507"</definedName>
    <definedName name="IQ_ECO_METRIC_7508" hidden="1">"c7508"</definedName>
    <definedName name="IQ_ECO_METRIC_7509" hidden="1">"c7509"</definedName>
    <definedName name="IQ_ECO_METRIC_7510" hidden="1">"c7510"</definedName>
    <definedName name="IQ_ECO_METRIC_7511" hidden="1">"c7511"</definedName>
    <definedName name="IQ_ECO_METRIC_7512" hidden="1">"c7512"</definedName>
    <definedName name="IQ_ECO_METRIC_7513" hidden="1">"c7513"</definedName>
    <definedName name="IQ_ECO_METRIC_7514" hidden="1">"c7514"</definedName>
    <definedName name="IQ_ECO_METRIC_7515" hidden="1">"c7515"</definedName>
    <definedName name="IQ_ECO_METRIC_7516" hidden="1">"c7516"</definedName>
    <definedName name="IQ_ECO_METRIC_7517" hidden="1">"c7517"</definedName>
    <definedName name="IQ_ECO_METRIC_7518" hidden="1">"c7518"</definedName>
    <definedName name="IQ_ECO_METRIC_7519" hidden="1">"c7519"</definedName>
    <definedName name="IQ_ECO_METRIC_7520" hidden="1">"c7520"</definedName>
    <definedName name="IQ_ECO_METRIC_7521" hidden="1">"c7521"</definedName>
    <definedName name="IQ_ECO_METRIC_7522" hidden="1">"c7522"</definedName>
    <definedName name="IQ_ECO_METRIC_7523" hidden="1">"c7523"</definedName>
    <definedName name="IQ_ECO_METRIC_7524" hidden="1">"c7524"</definedName>
    <definedName name="IQ_ECO_METRIC_7525" hidden="1">"c7525"</definedName>
    <definedName name="IQ_ECO_METRIC_7526" hidden="1">"c7526"</definedName>
    <definedName name="IQ_ECO_METRIC_7527" hidden="1">"c7527"</definedName>
    <definedName name="IQ_ECO_METRIC_7528" hidden="1">"c7528"</definedName>
    <definedName name="IQ_ECO_METRIC_7529" hidden="1">"c7529"</definedName>
    <definedName name="IQ_ECO_METRIC_7530" hidden="1">"c7530"</definedName>
    <definedName name="IQ_ECO_METRIC_7531" hidden="1">"c7531"</definedName>
    <definedName name="IQ_ECO_METRIC_7532" hidden="1">"c7532"</definedName>
    <definedName name="IQ_ECO_METRIC_7533" hidden="1">"c7533"</definedName>
    <definedName name="IQ_ECO_METRIC_7534" hidden="1">"c7534"</definedName>
    <definedName name="IQ_ECO_METRIC_7535" hidden="1">"c7535"</definedName>
    <definedName name="IQ_ECO_METRIC_7536" hidden="1">"c7536"</definedName>
    <definedName name="IQ_ECO_METRIC_7537" hidden="1">"c7537"</definedName>
    <definedName name="IQ_ECO_METRIC_7538" hidden="1">"c7538"</definedName>
    <definedName name="IQ_ECO_METRIC_7539" hidden="1">"c7539"</definedName>
    <definedName name="IQ_ECO_METRIC_7540" hidden="1">"c7540"</definedName>
    <definedName name="IQ_ECO_METRIC_7541" hidden="1">"c7541"</definedName>
    <definedName name="IQ_ECO_METRIC_7542" hidden="1">"c7542"</definedName>
    <definedName name="IQ_ECO_METRIC_7543" hidden="1">"c7543"</definedName>
    <definedName name="IQ_ECO_METRIC_7544" hidden="1">"c7544"</definedName>
    <definedName name="IQ_ECO_METRIC_7545" hidden="1">"c7545"</definedName>
    <definedName name="IQ_ECO_METRIC_7546" hidden="1">"c7546"</definedName>
    <definedName name="IQ_ECO_METRIC_7547" hidden="1">"c7547"</definedName>
    <definedName name="IQ_ECO_METRIC_7548" hidden="1">"c7548"</definedName>
    <definedName name="IQ_ECO_METRIC_7549" hidden="1">"c7549"</definedName>
    <definedName name="IQ_ECO_METRIC_7550" hidden="1">"c7550"</definedName>
    <definedName name="IQ_ECO_METRIC_7551" hidden="1">"c7551"</definedName>
    <definedName name="IQ_ECO_METRIC_7552" hidden="1">"c7552"</definedName>
    <definedName name="IQ_ECO_METRIC_7553" hidden="1">"c7553"</definedName>
    <definedName name="IQ_ECO_METRIC_7554" hidden="1">"c7554"</definedName>
    <definedName name="IQ_ECO_METRIC_7555" hidden="1">"c7555"</definedName>
    <definedName name="IQ_ECO_METRIC_7556" hidden="1">"c7556"</definedName>
    <definedName name="IQ_ECO_METRIC_7556_UNUSED" hidden="1">"c7556"</definedName>
    <definedName name="IQ_ECO_METRIC_7556_UNUSED_UNUSED_UNUSED" hidden="1">"c7556"</definedName>
    <definedName name="IQ_ECO_METRIC_7557" hidden="1">"c7557"</definedName>
    <definedName name="IQ_ECO_METRIC_7557_UNUSED" hidden="1">"c7557"</definedName>
    <definedName name="IQ_ECO_METRIC_7557_UNUSED_UNUSED_UNUSED" hidden="1">"c7557"</definedName>
    <definedName name="IQ_ECO_METRIC_7560" hidden="1">"c7560"</definedName>
    <definedName name="IQ_ECO_METRIC_7561" hidden="1">"c7561"</definedName>
    <definedName name="IQ_ECO_METRIC_7562" hidden="1">"c7562"</definedName>
    <definedName name="IQ_ECO_METRIC_7563" hidden="1">"c7563"</definedName>
    <definedName name="IQ_ECO_METRIC_7564" hidden="1">"c7564"</definedName>
    <definedName name="IQ_ECO_METRIC_7565" hidden="1">"c7565"</definedName>
    <definedName name="IQ_ECO_METRIC_7566" hidden="1">"c7566"</definedName>
    <definedName name="IQ_ECO_METRIC_7567" hidden="1">"c7567"</definedName>
    <definedName name="IQ_ECO_METRIC_7568" hidden="1">"c7568"</definedName>
    <definedName name="IQ_ECO_METRIC_7570" hidden="1">"c7570"</definedName>
    <definedName name="IQ_ECO_METRIC_7571" hidden="1">"c7571"</definedName>
    <definedName name="IQ_ECO_METRIC_7572" hidden="1">"c7572"</definedName>
    <definedName name="IQ_ECO_METRIC_7573" hidden="1">"c7573"</definedName>
    <definedName name="IQ_ECO_METRIC_7574" hidden="1">"c7574"</definedName>
    <definedName name="IQ_ECO_METRIC_7575" hidden="1">"c7575"</definedName>
    <definedName name="IQ_ECO_METRIC_7576" hidden="1">"c7576"</definedName>
    <definedName name="IQ_ECO_METRIC_7577" hidden="1">"c7577"</definedName>
    <definedName name="IQ_ECO_METRIC_7578" hidden="1">"c7578"</definedName>
    <definedName name="IQ_ECO_METRIC_7579" hidden="1">"c7579"</definedName>
    <definedName name="IQ_ECO_METRIC_7580" hidden="1">"c7580"</definedName>
    <definedName name="IQ_ECO_METRIC_7581" hidden="1">"c7581"</definedName>
    <definedName name="IQ_ECO_METRIC_7582" hidden="1">"c7582"</definedName>
    <definedName name="IQ_ECO_METRIC_7583" hidden="1">"c7583"</definedName>
    <definedName name="IQ_ECO_METRIC_7584" hidden="1">"c7584"</definedName>
    <definedName name="IQ_ECO_METRIC_7585" hidden="1">"c7585"</definedName>
    <definedName name="IQ_ECO_METRIC_7586" hidden="1">"c7586"</definedName>
    <definedName name="IQ_ECO_METRIC_7587" hidden="1">"c7587"</definedName>
    <definedName name="IQ_ECO_METRIC_7588" hidden="1">"c7588"</definedName>
    <definedName name="IQ_ECO_METRIC_7589" hidden="1">"c7589"</definedName>
    <definedName name="IQ_ECO_METRIC_7590" hidden="1">"c7590"</definedName>
    <definedName name="IQ_ECO_METRIC_7591" hidden="1">"c7591"</definedName>
    <definedName name="IQ_ECO_METRIC_7592" hidden="1">"c7592"</definedName>
    <definedName name="IQ_ECO_METRIC_7593" hidden="1">"c7593"</definedName>
    <definedName name="IQ_ECO_METRIC_7594" hidden="1">"c7594"</definedName>
    <definedName name="IQ_ECO_METRIC_7596" hidden="1">"c7596"</definedName>
    <definedName name="IQ_ECO_METRIC_7597" hidden="1">"c7597"</definedName>
    <definedName name="IQ_ECO_METRIC_7598" hidden="1">"c7598"</definedName>
    <definedName name="IQ_ECO_METRIC_7599" hidden="1">"c7599"</definedName>
    <definedName name="IQ_ECO_METRIC_7600" hidden="1">"c7600"</definedName>
    <definedName name="IQ_ECO_METRIC_7601" hidden="1">"c7601"</definedName>
    <definedName name="IQ_ECO_METRIC_7602" hidden="1">"c7602"</definedName>
    <definedName name="IQ_ECO_METRIC_7603" hidden="1">"c7603"</definedName>
    <definedName name="IQ_ECO_METRIC_7604" hidden="1">"c7604"</definedName>
    <definedName name="IQ_ECO_METRIC_7605" hidden="1">"c7605"</definedName>
    <definedName name="IQ_ECO_METRIC_7606" hidden="1">"c7606"</definedName>
    <definedName name="IQ_ECO_METRIC_7607" hidden="1">"c7607"</definedName>
    <definedName name="IQ_ECO_METRIC_7608" hidden="1">"c7608"</definedName>
    <definedName name="IQ_ECO_METRIC_7609" hidden="1">"c7609"</definedName>
    <definedName name="IQ_ECO_METRIC_7610" hidden="1">"c7610"</definedName>
    <definedName name="IQ_ECO_METRIC_7611" hidden="1">"c7611"</definedName>
    <definedName name="IQ_ECO_METRIC_7612" hidden="1">"c7612"</definedName>
    <definedName name="IQ_ECO_METRIC_7613" hidden="1">"c7613"</definedName>
    <definedName name="IQ_ECO_METRIC_7614" hidden="1">"c7614"</definedName>
    <definedName name="IQ_ECO_METRIC_7615" hidden="1">"c7615"</definedName>
    <definedName name="IQ_ECO_METRIC_7616" hidden="1">"c7616"</definedName>
    <definedName name="IQ_ECO_METRIC_7617" hidden="1">"c7617"</definedName>
    <definedName name="IQ_ECO_METRIC_7618" hidden="1">"c7618"</definedName>
    <definedName name="IQ_ECO_METRIC_7619" hidden="1">"c7619"</definedName>
    <definedName name="IQ_ECO_METRIC_7620" hidden="1">"c7620"</definedName>
    <definedName name="IQ_ECO_METRIC_7622" hidden="1">"c7622"</definedName>
    <definedName name="IQ_ECO_METRIC_7623" hidden="1">"c7623"</definedName>
    <definedName name="IQ_ECO_METRIC_7624" hidden="1">"c7624"</definedName>
    <definedName name="IQ_ECO_METRIC_7625" hidden="1">"c7625"</definedName>
    <definedName name="IQ_ECO_METRIC_7626" hidden="1">"c7626"</definedName>
    <definedName name="IQ_ECO_METRIC_7627" hidden="1">"c7627"</definedName>
    <definedName name="IQ_ECO_METRIC_7628" hidden="1">"c7628"</definedName>
    <definedName name="IQ_ECO_METRIC_7629" hidden="1">"c7629"</definedName>
    <definedName name="IQ_ECO_METRIC_7630" hidden="1">"c7630"</definedName>
    <definedName name="IQ_ECO_METRIC_7631" hidden="1">"c7631"</definedName>
    <definedName name="IQ_ECO_METRIC_7632" hidden="1">"c7632"</definedName>
    <definedName name="IQ_ECO_METRIC_7633" hidden="1">"c7633"</definedName>
    <definedName name="IQ_ECO_METRIC_7634" hidden="1">"c7634"</definedName>
    <definedName name="IQ_ECO_METRIC_7635" hidden="1">"c7635"</definedName>
    <definedName name="IQ_ECO_METRIC_7636" hidden="1">"c7636"</definedName>
    <definedName name="IQ_ECO_METRIC_7637" hidden="1">"c7637"</definedName>
    <definedName name="IQ_ECO_METRIC_7638" hidden="1">"c7638"</definedName>
    <definedName name="IQ_ECO_METRIC_7639" hidden="1">"c7639"</definedName>
    <definedName name="IQ_ECO_METRIC_7640" hidden="1">"c7640"</definedName>
    <definedName name="IQ_ECO_METRIC_7641" hidden="1">"c7641"</definedName>
    <definedName name="IQ_ECO_METRIC_7642" hidden="1">"c7642"</definedName>
    <definedName name="IQ_ECO_METRIC_7643" hidden="1">"c7643"</definedName>
    <definedName name="IQ_ECO_METRIC_7644" hidden="1">"c7644"</definedName>
    <definedName name="IQ_ECO_METRIC_7645" hidden="1">"c7645"</definedName>
    <definedName name="IQ_ECO_METRIC_7646" hidden="1">"c7646"</definedName>
    <definedName name="IQ_ECO_METRIC_7647" hidden="1">"c7647"</definedName>
    <definedName name="IQ_ECO_METRIC_7648" hidden="1">"c7648"</definedName>
    <definedName name="IQ_ECO_METRIC_7648_UNUSED" hidden="1">"c7648"</definedName>
    <definedName name="IQ_ECO_METRIC_7648_UNUSED_UNUSED_UNUSED" hidden="1">"c7648"</definedName>
    <definedName name="IQ_ECO_METRIC_7649" hidden="1">"c7649"</definedName>
    <definedName name="IQ_ECO_METRIC_7650" hidden="1">"c7650"</definedName>
    <definedName name="IQ_ECO_METRIC_7651" hidden="1">"c7651"</definedName>
    <definedName name="IQ_ECO_METRIC_7652" hidden="1">"c7652"</definedName>
    <definedName name="IQ_ECO_METRIC_7653" hidden="1">"c7653"</definedName>
    <definedName name="IQ_ECO_METRIC_7654" hidden="1">"c7654"</definedName>
    <definedName name="IQ_ECO_METRIC_7655" hidden="1">"c7655"</definedName>
    <definedName name="IQ_ECO_METRIC_7656" hidden="1">"c7656"</definedName>
    <definedName name="IQ_ECO_METRIC_7657" hidden="1">"c7657"</definedName>
    <definedName name="IQ_ECO_METRIC_7658" hidden="1">"c7658"</definedName>
    <definedName name="IQ_ECO_METRIC_7660" hidden="1">"c7660"</definedName>
    <definedName name="IQ_ECO_METRIC_7661" hidden="1">"c7661"</definedName>
    <definedName name="IQ_ECO_METRIC_7663" hidden="1">"c7663"</definedName>
    <definedName name="IQ_ECO_METRIC_7664" hidden="1">"c7664"</definedName>
    <definedName name="IQ_ECO_METRIC_7665" hidden="1">"c7665"</definedName>
    <definedName name="IQ_ECO_METRIC_7666" hidden="1">"c7666"</definedName>
    <definedName name="IQ_ECO_METRIC_7667" hidden="1">"c7667"</definedName>
    <definedName name="IQ_ECO_METRIC_7668" hidden="1">"c7668"</definedName>
    <definedName name="IQ_ECO_METRIC_7669" hidden="1">"c7669"</definedName>
    <definedName name="IQ_ECO_METRIC_7670" hidden="1">"c7670"</definedName>
    <definedName name="IQ_ECO_METRIC_7675" hidden="1">"c7675"</definedName>
    <definedName name="IQ_ECO_METRIC_7676" hidden="1">"c7676"</definedName>
    <definedName name="IQ_ECO_METRIC_7677" hidden="1">"c7677"</definedName>
    <definedName name="IQ_ECO_METRIC_7678" hidden="1">"c7678"</definedName>
    <definedName name="IQ_ECO_METRIC_7679" hidden="1">"c7679"</definedName>
    <definedName name="IQ_ECO_METRIC_7680" hidden="1">"c7680"</definedName>
    <definedName name="IQ_ECO_METRIC_7681" hidden="1">"c7681"</definedName>
    <definedName name="IQ_ECO_METRIC_7685" hidden="1">"c7685"</definedName>
    <definedName name="IQ_ECO_METRIC_7687" hidden="1">"c7687"</definedName>
    <definedName name="IQ_ECO_METRIC_7688" hidden="1">"c7688"</definedName>
    <definedName name="IQ_ECO_METRIC_7689" hidden="1">"c7689"</definedName>
    <definedName name="IQ_ECO_METRIC_7690" hidden="1">"c7690"</definedName>
    <definedName name="IQ_ECO_METRIC_7691" hidden="1">"c7691"</definedName>
    <definedName name="IQ_ECO_METRIC_7692" hidden="1">"c7692"</definedName>
    <definedName name="IQ_ECO_METRIC_7693" hidden="1">"c7693"</definedName>
    <definedName name="IQ_ECO_METRIC_7694" hidden="1">"c7694"</definedName>
    <definedName name="IQ_ECO_METRIC_7695" hidden="1">"c7695"</definedName>
    <definedName name="IQ_ECO_METRIC_7696" hidden="1">"c7696"</definedName>
    <definedName name="IQ_ECO_METRIC_7697" hidden="1">"c7697"</definedName>
    <definedName name="IQ_ECO_METRIC_7698" hidden="1">"c7698"</definedName>
    <definedName name="IQ_ECO_METRIC_7699" hidden="1">"c7699"</definedName>
    <definedName name="IQ_ECO_METRIC_7700" hidden="1">"c7700"</definedName>
    <definedName name="IQ_ECO_METRIC_7701" hidden="1">"c7701"</definedName>
    <definedName name="IQ_ECO_METRIC_7702" hidden="1">"c7702"</definedName>
    <definedName name="IQ_ECO_METRIC_7703" hidden="1">"c7703"</definedName>
    <definedName name="IQ_ECO_METRIC_7704" hidden="1">"c7704"</definedName>
    <definedName name="IQ_ECO_METRIC_7705" hidden="1">"c7705"</definedName>
    <definedName name="IQ_ECO_METRIC_7705_UNUSED" hidden="1">"c7705"</definedName>
    <definedName name="IQ_ECO_METRIC_7705_UNUSED_UNUSED_UNUSED" hidden="1">"c7705"</definedName>
    <definedName name="IQ_ECO_METRIC_7706" hidden="1">"c7706"</definedName>
    <definedName name="IQ_ECO_METRIC_7707" hidden="1">"c7707"</definedName>
    <definedName name="IQ_ECO_METRIC_7708" hidden="1">"c7708"</definedName>
    <definedName name="IQ_ECO_METRIC_7709" hidden="1">"c7709"</definedName>
    <definedName name="IQ_ECO_METRIC_7710" hidden="1">"c7710"</definedName>
    <definedName name="IQ_ECO_METRIC_7711" hidden="1">"c7711"</definedName>
    <definedName name="IQ_ECO_METRIC_7712" hidden="1">"c7712"</definedName>
    <definedName name="IQ_ECO_METRIC_7713" hidden="1">"c7713"</definedName>
    <definedName name="IQ_ECO_METRIC_7714" hidden="1">"c7714"</definedName>
    <definedName name="IQ_ECO_METRIC_7715" hidden="1">"c7715"</definedName>
    <definedName name="IQ_ECO_METRIC_7716" hidden="1">"c7716"</definedName>
    <definedName name="IQ_ECO_METRIC_7717" hidden="1">"c7717"</definedName>
    <definedName name="IQ_ECO_METRIC_7718" hidden="1">"c7718"</definedName>
    <definedName name="IQ_ECO_METRIC_7719" hidden="1">"c7719"</definedName>
    <definedName name="IQ_ECO_METRIC_7719_UNUSED" hidden="1">"c7719"</definedName>
    <definedName name="IQ_ECO_METRIC_7719_UNUSED_UNUSED_UNUSED" hidden="1">"c7719"</definedName>
    <definedName name="IQ_ECO_METRIC_7720" hidden="1">"c7720"</definedName>
    <definedName name="IQ_ECO_METRIC_7721" hidden="1">"c7721"</definedName>
    <definedName name="IQ_ECO_METRIC_7722" hidden="1">"c7722"</definedName>
    <definedName name="IQ_ECO_METRIC_7723" hidden="1">"c7723"</definedName>
    <definedName name="IQ_ECO_METRIC_7724" hidden="1">"c7724"</definedName>
    <definedName name="IQ_ECO_METRIC_7725" hidden="1">"c7725"</definedName>
    <definedName name="IQ_ECO_METRIC_7726" hidden="1">"c7726"</definedName>
    <definedName name="IQ_ECO_METRIC_7727" hidden="1">"c7727"</definedName>
    <definedName name="IQ_ECO_METRIC_7728" hidden="1">"c7728"</definedName>
    <definedName name="IQ_ECO_METRIC_7729" hidden="1">"c7729"</definedName>
    <definedName name="IQ_ECO_METRIC_7730" hidden="1">"c7730"</definedName>
    <definedName name="IQ_ECO_METRIC_7731" hidden="1">"c7731"</definedName>
    <definedName name="IQ_ECO_METRIC_7732" hidden="1">"c7732"</definedName>
    <definedName name="IQ_ECO_METRIC_7733" hidden="1">"c7733"</definedName>
    <definedName name="IQ_ECO_METRIC_7734" hidden="1">"c7734"</definedName>
    <definedName name="IQ_ECO_METRIC_7735" hidden="1">"c7735"</definedName>
    <definedName name="IQ_ECO_METRIC_7736" hidden="1">"c7736"</definedName>
    <definedName name="IQ_ECO_METRIC_7737" hidden="1">"c7737"</definedName>
    <definedName name="IQ_ECO_METRIC_7738" hidden="1">"c7738"</definedName>
    <definedName name="IQ_ECO_METRIC_7739" hidden="1">"c7739"</definedName>
    <definedName name="IQ_ECO_METRIC_7740" hidden="1">"c7740"</definedName>
    <definedName name="IQ_ECO_METRIC_7741" hidden="1">"c7741"</definedName>
    <definedName name="IQ_ECO_METRIC_7742" hidden="1">"c7742"</definedName>
    <definedName name="IQ_ECO_METRIC_7743" hidden="1">"c7743"</definedName>
    <definedName name="IQ_ECO_METRIC_7744" hidden="1">"c7744"</definedName>
    <definedName name="IQ_ECO_METRIC_7745" hidden="1">"c7745"</definedName>
    <definedName name="IQ_ECO_METRIC_7746" hidden="1">"c7746"</definedName>
    <definedName name="IQ_ECO_METRIC_7747" hidden="1">"c7747"</definedName>
    <definedName name="IQ_ECO_METRIC_7748" hidden="1">"c7748"</definedName>
    <definedName name="IQ_ECO_METRIC_7749" hidden="1">"c7749"</definedName>
    <definedName name="IQ_ECO_METRIC_7750" hidden="1">"c7750"</definedName>
    <definedName name="IQ_ECO_METRIC_7751" hidden="1">"c7751"</definedName>
    <definedName name="IQ_ECO_METRIC_7752" hidden="1">"c7752"</definedName>
    <definedName name="IQ_ECO_METRIC_7753" hidden="1">"c7753"</definedName>
    <definedName name="IQ_ECO_METRIC_7754" hidden="1">"c7754"</definedName>
    <definedName name="IQ_ECO_METRIC_7755" hidden="1">"c7755"</definedName>
    <definedName name="IQ_ECO_METRIC_7756" hidden="1">"c7756"</definedName>
    <definedName name="IQ_ECO_METRIC_7757" hidden="1">"c7757"</definedName>
    <definedName name="IQ_ECO_METRIC_7758" hidden="1">"c7758"</definedName>
    <definedName name="IQ_ECO_METRIC_7759" hidden="1">"c7759"</definedName>
    <definedName name="IQ_ECO_METRIC_7760" hidden="1">"c7760"</definedName>
    <definedName name="IQ_ECO_METRIC_7761" hidden="1">"c7761"</definedName>
    <definedName name="IQ_ECO_METRIC_7762" hidden="1">"c7762"</definedName>
    <definedName name="IQ_ECO_METRIC_7763" hidden="1">"c7763"</definedName>
    <definedName name="IQ_ECO_METRIC_7764" hidden="1">"c7764"</definedName>
    <definedName name="IQ_ECO_METRIC_7765" hidden="1">"c7765"</definedName>
    <definedName name="IQ_ECO_METRIC_7766" hidden="1">"c7766"</definedName>
    <definedName name="IQ_ECO_METRIC_7767" hidden="1">"c7767"</definedName>
    <definedName name="IQ_ECO_METRIC_7768" hidden="1">"c7768"</definedName>
    <definedName name="IQ_ECO_METRIC_7769" hidden="1">"c7769"</definedName>
    <definedName name="IQ_ECO_METRIC_7770" hidden="1">"c7770"</definedName>
    <definedName name="IQ_ECO_METRIC_7771" hidden="1">"c7771"</definedName>
    <definedName name="IQ_ECO_METRIC_7772" hidden="1">"c7772"</definedName>
    <definedName name="IQ_ECO_METRIC_7773" hidden="1">"c7773"</definedName>
    <definedName name="IQ_ECO_METRIC_7774" hidden="1">"c7774"</definedName>
    <definedName name="IQ_ECO_METRIC_7775" hidden="1">"c7775"</definedName>
    <definedName name="IQ_ECO_METRIC_7776" hidden="1">"c7776"</definedName>
    <definedName name="IQ_ECO_METRIC_7776_UNUSED" hidden="1">"c7776"</definedName>
    <definedName name="IQ_ECO_METRIC_7776_UNUSED_UNUSED_UNUSED" hidden="1">"c7776"</definedName>
    <definedName name="IQ_ECO_METRIC_7777" hidden="1">"c7777"</definedName>
    <definedName name="IQ_ECO_METRIC_7777_UNUSED" hidden="1">"c7777"</definedName>
    <definedName name="IQ_ECO_METRIC_7777_UNUSED_UNUSED_UNUSED" hidden="1">"c7777"</definedName>
    <definedName name="IQ_ECO_METRIC_7779" hidden="1">"c7779"</definedName>
    <definedName name="IQ_ECO_METRIC_7780" hidden="1">"c7780"</definedName>
    <definedName name="IQ_ECO_METRIC_7781" hidden="1">"c7781"</definedName>
    <definedName name="IQ_ECO_METRIC_7782" hidden="1">"c7782"</definedName>
    <definedName name="IQ_ECO_METRIC_7783" hidden="1">"c7783"</definedName>
    <definedName name="IQ_ECO_METRIC_7784" hidden="1">"c7784"</definedName>
    <definedName name="IQ_ECO_METRIC_7785" hidden="1">"c7785"</definedName>
    <definedName name="IQ_ECO_METRIC_7786" hidden="1">"c7786"</definedName>
    <definedName name="IQ_ECO_METRIC_7787" hidden="1">"c7787"</definedName>
    <definedName name="IQ_ECO_METRIC_7788" hidden="1">"c7788"</definedName>
    <definedName name="IQ_ECO_METRIC_7789" hidden="1">"c7789"</definedName>
    <definedName name="IQ_ECO_METRIC_7790" hidden="1">"c7790"</definedName>
    <definedName name="IQ_ECO_METRIC_7791" hidden="1">"c7791"</definedName>
    <definedName name="IQ_ECO_METRIC_7792" hidden="1">"c7792"</definedName>
    <definedName name="IQ_ECO_METRIC_7793" hidden="1">"c7793"</definedName>
    <definedName name="IQ_ECO_METRIC_7794" hidden="1">"c7794"</definedName>
    <definedName name="IQ_ECO_METRIC_7795" hidden="1">"c7795"</definedName>
    <definedName name="IQ_ECO_METRIC_7796" hidden="1">"c7796"</definedName>
    <definedName name="IQ_ECO_METRIC_7797" hidden="1">"c7797"</definedName>
    <definedName name="IQ_ECO_METRIC_7798" hidden="1">"c7798"</definedName>
    <definedName name="IQ_ECO_METRIC_7799" hidden="1">"c7799"</definedName>
    <definedName name="IQ_ECO_METRIC_7800" hidden="1">"c7800"</definedName>
    <definedName name="IQ_ECO_METRIC_7801" hidden="1">"c7801"</definedName>
    <definedName name="IQ_ECO_METRIC_7802" hidden="1">"c7802"</definedName>
    <definedName name="IQ_ECO_METRIC_7803" hidden="1">"c7803"</definedName>
    <definedName name="IQ_ECO_METRIC_7804" hidden="1">"c7804"</definedName>
    <definedName name="IQ_ECO_METRIC_7805" hidden="1">"c7805"</definedName>
    <definedName name="IQ_ECO_METRIC_7806" hidden="1">"c7806"</definedName>
    <definedName name="IQ_ECO_METRIC_7807" hidden="1">"c7807"</definedName>
    <definedName name="IQ_ECO_METRIC_7808" hidden="1">"c7808"</definedName>
    <definedName name="IQ_ECO_METRIC_7809" hidden="1">"c7809"</definedName>
    <definedName name="IQ_ECO_METRIC_7810" hidden="1">"c7810"</definedName>
    <definedName name="IQ_ECO_METRIC_7811" hidden="1">"c7811"</definedName>
    <definedName name="IQ_ECO_METRIC_7812" hidden="1">"c7812"</definedName>
    <definedName name="IQ_ECO_METRIC_7813" hidden="1">"c7813"</definedName>
    <definedName name="IQ_ECO_METRIC_7814" hidden="1">"c7814"</definedName>
    <definedName name="IQ_ECO_METRIC_7815" hidden="1">"c7815"</definedName>
    <definedName name="IQ_ECO_METRIC_7816" hidden="1">"c7816"</definedName>
    <definedName name="IQ_ECO_METRIC_7817" hidden="1">"c7817"</definedName>
    <definedName name="IQ_ECO_METRIC_7818" hidden="1">"c7818"</definedName>
    <definedName name="IQ_ECO_METRIC_7819" hidden="1">"c7819"</definedName>
    <definedName name="IQ_ECO_METRIC_7820" hidden="1">"c7820"</definedName>
    <definedName name="IQ_ECO_METRIC_7821" hidden="1">"c7821"</definedName>
    <definedName name="IQ_ECO_METRIC_7822" hidden="1">"c7822"</definedName>
    <definedName name="IQ_ECO_METRIC_7823" hidden="1">"c7823"</definedName>
    <definedName name="IQ_ECO_METRIC_7824" hidden="1">"c7824"</definedName>
    <definedName name="IQ_ECO_METRIC_7825" hidden="1">"c7825"</definedName>
    <definedName name="IQ_ECO_METRIC_7826" hidden="1">"c7826"</definedName>
    <definedName name="IQ_ECO_METRIC_7827" hidden="1">"c7827"</definedName>
    <definedName name="IQ_ECO_METRIC_7828" hidden="1">"c7828"</definedName>
    <definedName name="IQ_ECO_METRIC_7829" hidden="1">"c7829"</definedName>
    <definedName name="IQ_ECO_METRIC_7830" hidden="1">"c7830"</definedName>
    <definedName name="IQ_ECO_METRIC_7831" hidden="1">"c7831"</definedName>
    <definedName name="IQ_ECO_METRIC_7832" hidden="1">"c7832"</definedName>
    <definedName name="IQ_ECO_METRIC_7833" hidden="1">"c7833"</definedName>
    <definedName name="IQ_ECO_METRIC_7834" hidden="1">"c7834"</definedName>
    <definedName name="IQ_ECO_METRIC_7835" hidden="1">"c7835"</definedName>
    <definedName name="IQ_ECO_METRIC_7836" hidden="1">"c7836"</definedName>
    <definedName name="IQ_ECO_METRIC_7837" hidden="1">"c7837"</definedName>
    <definedName name="IQ_ECO_METRIC_7838" hidden="1">"c7838"</definedName>
    <definedName name="IQ_ECO_METRIC_7839" hidden="1">"c7839"</definedName>
    <definedName name="IQ_ECO_METRIC_7840" hidden="1">"c7840"</definedName>
    <definedName name="IQ_ECO_METRIC_7842" hidden="1">"c7842"</definedName>
    <definedName name="IQ_ECO_METRIC_7843" hidden="1">"c7843"</definedName>
    <definedName name="IQ_ECO_METRIC_7844" hidden="1">"c7844"</definedName>
    <definedName name="IQ_ECO_METRIC_7845" hidden="1">"c7845"</definedName>
    <definedName name="IQ_ECO_METRIC_7846" hidden="1">"c7846"</definedName>
    <definedName name="IQ_ECO_METRIC_7847" hidden="1">"c7847"</definedName>
    <definedName name="IQ_ECO_METRIC_7848" hidden="1">"c7848"</definedName>
    <definedName name="IQ_ECO_METRIC_7849" hidden="1">"c7849"</definedName>
    <definedName name="IQ_ECO_METRIC_7850" hidden="1">"c7850"</definedName>
    <definedName name="IQ_ECO_METRIC_7851" hidden="1">"c7851"</definedName>
    <definedName name="IQ_ECO_METRIC_7852" hidden="1">"c7852"</definedName>
    <definedName name="IQ_ECO_METRIC_7853" hidden="1">"c7853"</definedName>
    <definedName name="IQ_ECO_METRIC_7854" hidden="1">"c7854"</definedName>
    <definedName name="IQ_ECO_METRIC_7855" hidden="1">"c7855"</definedName>
    <definedName name="IQ_ECO_METRIC_7856" hidden="1">"c7856"</definedName>
    <definedName name="IQ_ECO_METRIC_7857" hidden="1">"c7857"</definedName>
    <definedName name="IQ_ECO_METRIC_7858" hidden="1">"c7858"</definedName>
    <definedName name="IQ_ECO_METRIC_7859" hidden="1">"c7859"</definedName>
    <definedName name="IQ_ECO_METRIC_7860" hidden="1">"c7860"</definedName>
    <definedName name="IQ_ECO_METRIC_7861" hidden="1">"c7861"</definedName>
    <definedName name="IQ_ECO_METRIC_7862" hidden="1">"c7862"</definedName>
    <definedName name="IQ_ECO_METRIC_7863" hidden="1">"c7863"</definedName>
    <definedName name="IQ_ECO_METRIC_7864" hidden="1">"c7864"</definedName>
    <definedName name="IQ_ECO_METRIC_7865" hidden="1">"c7865"</definedName>
    <definedName name="IQ_ECO_METRIC_7866" hidden="1">"c7866"</definedName>
    <definedName name="IQ_ECO_METRIC_7867" hidden="1">"c7867"</definedName>
    <definedName name="IQ_ECO_METRIC_7868" hidden="1">"c7868"</definedName>
    <definedName name="IQ_ECO_METRIC_7868_UNUSED" hidden="1">"c7868"</definedName>
    <definedName name="IQ_ECO_METRIC_7868_UNUSED_UNUSED_UNUSED" hidden="1">"c7868"</definedName>
    <definedName name="IQ_ECO_METRIC_7869" hidden="1">"c7869"</definedName>
    <definedName name="IQ_ECO_METRIC_7870" hidden="1">"c7870"</definedName>
    <definedName name="IQ_ECO_METRIC_7871" hidden="1">"c7871"</definedName>
    <definedName name="IQ_ECO_METRIC_7872" hidden="1">"c7872"</definedName>
    <definedName name="IQ_ECO_METRIC_7873" hidden="1">"c7873"</definedName>
    <definedName name="IQ_ECO_METRIC_7874" hidden="1">"c7874"</definedName>
    <definedName name="IQ_ECO_METRIC_7875" hidden="1">"c7875"</definedName>
    <definedName name="IQ_ECO_METRIC_7876" hidden="1">"c7876"</definedName>
    <definedName name="IQ_ECO_METRIC_7877" hidden="1">"c7877"</definedName>
    <definedName name="IQ_ECO_METRIC_7878" hidden="1">"c7878"</definedName>
    <definedName name="IQ_ECO_METRIC_7880" hidden="1">"c7880"</definedName>
    <definedName name="IQ_ECO_METRIC_7881" hidden="1">"c7881"</definedName>
    <definedName name="IQ_ECO_METRIC_7882" hidden="1">"c7882"</definedName>
    <definedName name="IQ_ECO_METRIC_7883" hidden="1">"c7883"</definedName>
    <definedName name="IQ_ECO_METRIC_7884" hidden="1">"c7884"</definedName>
    <definedName name="IQ_ECO_METRIC_7885" hidden="1">"c7885"</definedName>
    <definedName name="IQ_ECO_METRIC_7886" hidden="1">"c7886"</definedName>
    <definedName name="IQ_ECO_METRIC_7887" hidden="1">"c7887"</definedName>
    <definedName name="IQ_ECO_METRIC_7888" hidden="1">"c7888"</definedName>
    <definedName name="IQ_ECO_METRIC_7889" hidden="1">"c7889"</definedName>
    <definedName name="IQ_ECO_METRIC_7890" hidden="1">"c7890"</definedName>
    <definedName name="IQ_ECO_METRIC_7891" hidden="1">"c7891"</definedName>
    <definedName name="IQ_ECO_METRIC_7892" hidden="1">"c7892"</definedName>
    <definedName name="IQ_ECO_METRIC_7893" hidden="1">"c7893"</definedName>
    <definedName name="IQ_ECO_METRIC_7895" hidden="1">"c7895"</definedName>
    <definedName name="IQ_ECO_METRIC_7896" hidden="1">"c7896"</definedName>
    <definedName name="IQ_ECO_METRIC_7897" hidden="1">"c7897"</definedName>
    <definedName name="IQ_ECO_METRIC_7898" hidden="1">"c7898"</definedName>
    <definedName name="IQ_ECO_METRIC_7899" hidden="1">"c7899"</definedName>
    <definedName name="IQ_ECO_METRIC_7900" hidden="1">"c7900"</definedName>
    <definedName name="IQ_ECO_METRIC_7901" hidden="1">"c7901"</definedName>
    <definedName name="IQ_ECO_METRIC_7903" hidden="1">"c7903"</definedName>
    <definedName name="IQ_ECO_METRIC_7904" hidden="1">"c7904"</definedName>
    <definedName name="IQ_ECO_METRIC_7905" hidden="1">"c7905"</definedName>
    <definedName name="IQ_ECO_METRIC_7906" hidden="1">"c7906"</definedName>
    <definedName name="IQ_ECO_METRIC_7907" hidden="1">"c7907"</definedName>
    <definedName name="IQ_ECO_METRIC_7908" hidden="1">"c7908"</definedName>
    <definedName name="IQ_ECO_METRIC_7909" hidden="1">"c7909"</definedName>
    <definedName name="IQ_ECO_METRIC_7910" hidden="1">"c7910"</definedName>
    <definedName name="IQ_ECO_METRIC_7911" hidden="1">"c7911"</definedName>
    <definedName name="IQ_ECO_METRIC_7912" hidden="1">"c7912"</definedName>
    <definedName name="IQ_ECO_METRIC_7913" hidden="1">"c7913"</definedName>
    <definedName name="IQ_ECO_METRIC_7914" hidden="1">"c7914"</definedName>
    <definedName name="IQ_ECO_METRIC_7915" hidden="1">"c7915"</definedName>
    <definedName name="IQ_ECO_METRIC_7916" hidden="1">"c7916"</definedName>
    <definedName name="IQ_ECO_METRIC_7917" hidden="1">"c7917"</definedName>
    <definedName name="IQ_ECO_METRIC_7918" hidden="1">"c7918"</definedName>
    <definedName name="IQ_ECO_METRIC_7919" hidden="1">"c7919"</definedName>
    <definedName name="IQ_ECO_METRIC_7920" hidden="1">"c7920"</definedName>
    <definedName name="IQ_ECO_METRIC_7921" hidden="1">"c7921"</definedName>
    <definedName name="IQ_ECO_METRIC_7922" hidden="1">"c7922"</definedName>
    <definedName name="IQ_ECO_METRIC_7923" hidden="1">"c7923"</definedName>
    <definedName name="IQ_ECO_METRIC_7924" hidden="1">"c7924"</definedName>
    <definedName name="IQ_ECO_METRIC_7925" hidden="1">"c7925"</definedName>
    <definedName name="IQ_ECO_METRIC_7925_UNUSED" hidden="1">"c7925"</definedName>
    <definedName name="IQ_ECO_METRIC_7925_UNUSED_UNUSED_UNUSED" hidden="1">"c7925"</definedName>
    <definedName name="IQ_ECO_METRIC_7926" hidden="1">"c7926"</definedName>
    <definedName name="IQ_ECO_METRIC_7927" hidden="1">"c7927"</definedName>
    <definedName name="IQ_ECO_METRIC_7928" hidden="1">"c7928"</definedName>
    <definedName name="IQ_ECO_METRIC_7929" hidden="1">"c7929"</definedName>
    <definedName name="IQ_ECO_METRIC_7930" hidden="1">"c7930"</definedName>
    <definedName name="IQ_ECO_METRIC_7931" hidden="1">"c7931"</definedName>
    <definedName name="IQ_ECO_METRIC_7932" hidden="1">"c7932"</definedName>
    <definedName name="IQ_ECO_METRIC_7933" hidden="1">"c7933"</definedName>
    <definedName name="IQ_ECO_METRIC_7934" hidden="1">"c7934"</definedName>
    <definedName name="IQ_ECO_METRIC_7935" hidden="1">"c7935"</definedName>
    <definedName name="IQ_ECO_METRIC_7936" hidden="1">"c7936"</definedName>
    <definedName name="IQ_ECO_METRIC_7937" hidden="1">"c7937"</definedName>
    <definedName name="IQ_ECO_METRIC_7938" hidden="1">"c7938"</definedName>
    <definedName name="IQ_ECO_METRIC_7939" hidden="1">"c7939"</definedName>
    <definedName name="IQ_ECO_METRIC_7939_UNUSED" hidden="1">"c7939"</definedName>
    <definedName name="IQ_ECO_METRIC_7939_UNUSED_UNUSED_UNUSED" hidden="1">"c7939"</definedName>
    <definedName name="IQ_ECO_METRIC_7940" hidden="1">"c7940"</definedName>
    <definedName name="IQ_ECO_METRIC_7941" hidden="1">"c7941"</definedName>
    <definedName name="IQ_ECO_METRIC_7942" hidden="1">"c7942"</definedName>
    <definedName name="IQ_ECO_METRIC_7943" hidden="1">"c7943"</definedName>
    <definedName name="IQ_ECO_METRIC_7944" hidden="1">"c7944"</definedName>
    <definedName name="IQ_ECO_METRIC_7945" hidden="1">"c7945"</definedName>
    <definedName name="IQ_ECO_METRIC_7946" hidden="1">"c7946"</definedName>
    <definedName name="IQ_ECO_METRIC_7947" hidden="1">"c7947"</definedName>
    <definedName name="IQ_ECO_METRIC_7948" hidden="1">"c7948"</definedName>
    <definedName name="IQ_ECO_METRIC_7949" hidden="1">"c7949"</definedName>
    <definedName name="IQ_ECO_METRIC_7950" hidden="1">"c7950"</definedName>
    <definedName name="IQ_ECO_METRIC_7951" hidden="1">"c7951"</definedName>
    <definedName name="IQ_ECO_METRIC_7952" hidden="1">"c7952"</definedName>
    <definedName name="IQ_ECO_METRIC_7953" hidden="1">"c7953"</definedName>
    <definedName name="IQ_ECO_METRIC_7954" hidden="1">"c7954"</definedName>
    <definedName name="IQ_ECO_METRIC_7955" hidden="1">"c7955"</definedName>
    <definedName name="IQ_ECO_METRIC_7956" hidden="1">"c7956"</definedName>
    <definedName name="IQ_ECO_METRIC_7957" hidden="1">"c7957"</definedName>
    <definedName name="IQ_ECO_METRIC_7958" hidden="1">"c7958"</definedName>
    <definedName name="IQ_ECO_METRIC_7959" hidden="1">"c7959"</definedName>
    <definedName name="IQ_ECO_METRIC_7960" hidden="1">"c7960"</definedName>
    <definedName name="IQ_ECO_METRIC_7961" hidden="1">"c7961"</definedName>
    <definedName name="IQ_ECO_METRIC_7962" hidden="1">"c7962"</definedName>
    <definedName name="IQ_ECO_METRIC_7963" hidden="1">"c7963"</definedName>
    <definedName name="IQ_ECO_METRIC_7964" hidden="1">"c7964"</definedName>
    <definedName name="IQ_ECO_METRIC_7965" hidden="1">"c7965"</definedName>
    <definedName name="IQ_ECO_METRIC_7966" hidden="1">"c7966"</definedName>
    <definedName name="IQ_ECO_METRIC_7967" hidden="1">"c7967"</definedName>
    <definedName name="IQ_ECO_METRIC_7968" hidden="1">"c7968"</definedName>
    <definedName name="IQ_ECO_METRIC_7969" hidden="1">"c7969"</definedName>
    <definedName name="IQ_ECO_METRIC_7970" hidden="1">"c7970"</definedName>
    <definedName name="IQ_ECO_METRIC_7971" hidden="1">"c7971"</definedName>
    <definedName name="IQ_ECO_METRIC_7972" hidden="1">"c7972"</definedName>
    <definedName name="IQ_ECO_METRIC_7973" hidden="1">"c7973"</definedName>
    <definedName name="IQ_ECO_METRIC_7974" hidden="1">"c7974"</definedName>
    <definedName name="IQ_ECO_METRIC_7975" hidden="1">"c7975"</definedName>
    <definedName name="IQ_ECO_METRIC_7976" hidden="1">"c7976"</definedName>
    <definedName name="IQ_ECO_METRIC_7977" hidden="1">"c7977"</definedName>
    <definedName name="IQ_ECO_METRIC_7978" hidden="1">"c7978"</definedName>
    <definedName name="IQ_ECO_METRIC_7979" hidden="1">"c7979"</definedName>
    <definedName name="IQ_ECO_METRIC_7980" hidden="1">"c7980"</definedName>
    <definedName name="IQ_ECO_METRIC_7981" hidden="1">"c7981"</definedName>
    <definedName name="IQ_ECO_METRIC_7982" hidden="1">"c7982"</definedName>
    <definedName name="IQ_ECO_METRIC_7983" hidden="1">"c7983"</definedName>
    <definedName name="IQ_ECO_METRIC_7984" hidden="1">"c7984"</definedName>
    <definedName name="IQ_ECO_METRIC_7985" hidden="1">"c7985"</definedName>
    <definedName name="IQ_ECO_METRIC_7986" hidden="1">"c7986"</definedName>
    <definedName name="IQ_ECO_METRIC_7987" hidden="1">"c7987"</definedName>
    <definedName name="IQ_ECO_METRIC_7988" hidden="1">"c7988"</definedName>
    <definedName name="IQ_ECO_METRIC_7989" hidden="1">"c7989"</definedName>
    <definedName name="IQ_ECO_METRIC_7990" hidden="1">"c7990"</definedName>
    <definedName name="IQ_ECO_METRIC_7991" hidden="1">"c7991"</definedName>
    <definedName name="IQ_ECO_METRIC_7992" hidden="1">"c7992"</definedName>
    <definedName name="IQ_ECO_METRIC_7993" hidden="1">"c7993"</definedName>
    <definedName name="IQ_ECO_METRIC_7994" hidden="1">"c7994"</definedName>
    <definedName name="IQ_ECO_METRIC_7995" hidden="1">"c7995"</definedName>
    <definedName name="IQ_ECO_METRIC_7996" hidden="1">"c7996"</definedName>
    <definedName name="IQ_ECO_METRIC_7996_UNUSED" hidden="1">"c7996"</definedName>
    <definedName name="IQ_ECO_METRIC_7996_UNUSED_UNUSED_UNUSED" hidden="1">"c7996"</definedName>
    <definedName name="IQ_ECO_METRIC_7997" hidden="1">"c7997"</definedName>
    <definedName name="IQ_ECO_METRIC_7997_UNUSED" hidden="1">"c7997"</definedName>
    <definedName name="IQ_ECO_METRIC_7997_UNUSED_UNUSED_UNUSED" hidden="1">"c7997"</definedName>
    <definedName name="IQ_ECO_METRIC_7999" hidden="1">"c7999"</definedName>
    <definedName name="IQ_ECO_METRIC_8000" hidden="1">"c8000"</definedName>
    <definedName name="IQ_ECO_METRIC_8001" hidden="1">"c8001"</definedName>
    <definedName name="IQ_ECO_METRIC_8002" hidden="1">"c8002"</definedName>
    <definedName name="IQ_ECO_METRIC_8003" hidden="1">"c8003"</definedName>
    <definedName name="IQ_ECO_METRIC_8004" hidden="1">"c8004"</definedName>
    <definedName name="IQ_ECO_METRIC_8005" hidden="1">"c8005"</definedName>
    <definedName name="IQ_ECO_METRIC_8006" hidden="1">"c8006"</definedName>
    <definedName name="IQ_ECO_METRIC_8007" hidden="1">"c8007"</definedName>
    <definedName name="IQ_ECO_METRIC_8008" hidden="1">"c8008"</definedName>
    <definedName name="IQ_ECO_METRIC_8009" hidden="1">"c8009"</definedName>
    <definedName name="IQ_ECO_METRIC_8010" hidden="1">"c8010"</definedName>
    <definedName name="IQ_ECO_METRIC_8011" hidden="1">"c8011"</definedName>
    <definedName name="IQ_ECO_METRIC_8012" hidden="1">"c8012"</definedName>
    <definedName name="IQ_ECO_METRIC_8013" hidden="1">"c8013"</definedName>
    <definedName name="IQ_ECO_METRIC_8014" hidden="1">"c8014"</definedName>
    <definedName name="IQ_ECO_METRIC_8015" hidden="1">"c8015"</definedName>
    <definedName name="IQ_ECO_METRIC_8016" hidden="1">"c8016"</definedName>
    <definedName name="IQ_ECO_METRIC_8017" hidden="1">"c8017"</definedName>
    <definedName name="IQ_ECO_METRIC_8018" hidden="1">"c8018"</definedName>
    <definedName name="IQ_ECO_METRIC_8019" hidden="1">"c8019"</definedName>
    <definedName name="IQ_ECO_METRIC_8020" hidden="1">"c8020"</definedName>
    <definedName name="IQ_ECO_METRIC_8021" hidden="1">"c8021"</definedName>
    <definedName name="IQ_ECO_METRIC_8022" hidden="1">"c8022"</definedName>
    <definedName name="IQ_ECO_METRIC_8023" hidden="1">"c8023"</definedName>
    <definedName name="IQ_ECO_METRIC_8024" hidden="1">"c8024"</definedName>
    <definedName name="IQ_ECO_METRIC_8025" hidden="1">"c8025"</definedName>
    <definedName name="IQ_ECO_METRIC_8026" hidden="1">"c8026"</definedName>
    <definedName name="IQ_ECO_METRIC_8027" hidden="1">"c8027"</definedName>
    <definedName name="IQ_ECO_METRIC_8028" hidden="1">"c8028"</definedName>
    <definedName name="IQ_ECO_METRIC_8029" hidden="1">"c8029"</definedName>
    <definedName name="IQ_ECO_METRIC_8030" hidden="1">"c8030"</definedName>
    <definedName name="IQ_ECO_METRIC_8031" hidden="1">"c8031"</definedName>
    <definedName name="IQ_ECO_METRIC_8032" hidden="1">"c8032"</definedName>
    <definedName name="IQ_ECO_METRIC_8033" hidden="1">"c8033"</definedName>
    <definedName name="IQ_ECO_METRIC_8034" hidden="1">"c8034"</definedName>
    <definedName name="IQ_ECO_METRIC_8035" hidden="1">"c8035"</definedName>
    <definedName name="IQ_ECO_METRIC_8036" hidden="1">"c8036"</definedName>
    <definedName name="IQ_ECO_METRIC_8037" hidden="1">"c8037"</definedName>
    <definedName name="IQ_ECO_METRIC_8038" hidden="1">"c8038"</definedName>
    <definedName name="IQ_ECO_METRIC_8039" hidden="1">"c8039"</definedName>
    <definedName name="IQ_ECO_METRIC_8040" hidden="1">"c8040"</definedName>
    <definedName name="IQ_ECO_METRIC_8041" hidden="1">"c8041"</definedName>
    <definedName name="IQ_ECO_METRIC_8042" hidden="1">"c8042"</definedName>
    <definedName name="IQ_ECO_METRIC_8043" hidden="1">"c8043"</definedName>
    <definedName name="IQ_ECO_METRIC_8044" hidden="1">"c8044"</definedName>
    <definedName name="IQ_ECO_METRIC_8045" hidden="1">"c8045"</definedName>
    <definedName name="IQ_ECO_METRIC_8046" hidden="1">"c8046"</definedName>
    <definedName name="IQ_ECO_METRIC_8047" hidden="1">"c8047"</definedName>
    <definedName name="IQ_ECO_METRIC_8048" hidden="1">"c8048"</definedName>
    <definedName name="IQ_ECO_METRIC_8049" hidden="1">"c8049"</definedName>
    <definedName name="IQ_ECO_METRIC_8050" hidden="1">"c8050"</definedName>
    <definedName name="IQ_ECO_METRIC_8051" hidden="1">"c8051"</definedName>
    <definedName name="IQ_ECO_METRIC_8052" hidden="1">"c8052"</definedName>
    <definedName name="IQ_ECO_METRIC_8053" hidden="1">"c8053"</definedName>
    <definedName name="IQ_ECO_METRIC_8054" hidden="1">"c8054"</definedName>
    <definedName name="IQ_ECO_METRIC_8055" hidden="1">"c8055"</definedName>
    <definedName name="IQ_ECO_METRIC_8056" hidden="1">"c8056"</definedName>
    <definedName name="IQ_ECO_METRIC_8057" hidden="1">"c8057"</definedName>
    <definedName name="IQ_ECO_METRIC_8058" hidden="1">"c8058"</definedName>
    <definedName name="IQ_ECO_METRIC_8059" hidden="1">"c8059"</definedName>
    <definedName name="IQ_ECO_METRIC_8060" hidden="1">"c8060"</definedName>
    <definedName name="IQ_ECO_METRIC_8062" hidden="1">"c8062"</definedName>
    <definedName name="IQ_ECO_METRIC_8063" hidden="1">"c8063"</definedName>
    <definedName name="IQ_ECO_METRIC_8064" hidden="1">"c8064"</definedName>
    <definedName name="IQ_ECO_METRIC_8065" hidden="1">"c8065"</definedName>
    <definedName name="IQ_ECO_METRIC_8066" hidden="1">"c8066"</definedName>
    <definedName name="IQ_ECO_METRIC_8067" hidden="1">"c8067"</definedName>
    <definedName name="IQ_ECO_METRIC_8068" hidden="1">"c8068"</definedName>
    <definedName name="IQ_ECO_METRIC_8069" hidden="1">"c8069"</definedName>
    <definedName name="IQ_ECO_METRIC_8070" hidden="1">"c8070"</definedName>
    <definedName name="IQ_ECO_METRIC_8071" hidden="1">"c8071"</definedName>
    <definedName name="IQ_ECO_METRIC_8072" hidden="1">"c8072"</definedName>
    <definedName name="IQ_ECO_METRIC_8073" hidden="1">"c8073"</definedName>
    <definedName name="IQ_ECO_METRIC_8074" hidden="1">"c8074"</definedName>
    <definedName name="IQ_ECO_METRIC_8075" hidden="1">"c8075"</definedName>
    <definedName name="IQ_ECO_METRIC_8076" hidden="1">"c8076"</definedName>
    <definedName name="IQ_ECO_METRIC_8077" hidden="1">"c8077"</definedName>
    <definedName name="IQ_ECO_METRIC_8078" hidden="1">"c8078"</definedName>
    <definedName name="IQ_ECO_METRIC_8079" hidden="1">"c8079"</definedName>
    <definedName name="IQ_ECO_METRIC_8080" hidden="1">"c8080"</definedName>
    <definedName name="IQ_ECO_METRIC_8081" hidden="1">"c8081"</definedName>
    <definedName name="IQ_ECO_METRIC_8082" hidden="1">"c8082"</definedName>
    <definedName name="IQ_ECO_METRIC_8083" hidden="1">"c8083"</definedName>
    <definedName name="IQ_ECO_METRIC_8084" hidden="1">"c8084"</definedName>
    <definedName name="IQ_ECO_METRIC_8085" hidden="1">"c8085"</definedName>
    <definedName name="IQ_ECO_METRIC_8086" hidden="1">"c8086"</definedName>
    <definedName name="IQ_ECO_METRIC_8087" hidden="1">"c8087"</definedName>
    <definedName name="IQ_ECO_METRIC_8088" hidden="1">"c8088"</definedName>
    <definedName name="IQ_ECO_METRIC_8088_UNUSED" hidden="1">"c8088"</definedName>
    <definedName name="IQ_ECO_METRIC_8088_UNUSED_UNUSED_UNUSED" hidden="1">"c8088"</definedName>
    <definedName name="IQ_ECO_METRIC_8089" hidden="1">"c8089"</definedName>
    <definedName name="IQ_ECO_METRIC_8090" hidden="1">"c8090"</definedName>
    <definedName name="IQ_ECO_METRIC_8091" hidden="1">"c8091"</definedName>
    <definedName name="IQ_ECO_METRIC_8092" hidden="1">"c8092"</definedName>
    <definedName name="IQ_ECO_METRIC_8093" hidden="1">"c8093"</definedName>
    <definedName name="IQ_ECO_METRIC_8094" hidden="1">"c8094"</definedName>
    <definedName name="IQ_ECO_METRIC_8095" hidden="1">"c8095"</definedName>
    <definedName name="IQ_ECO_METRIC_8096" hidden="1">"c8096"</definedName>
    <definedName name="IQ_ECO_METRIC_8097" hidden="1">"c8097"</definedName>
    <definedName name="IQ_ECO_METRIC_8098" hidden="1">"c8098"</definedName>
    <definedName name="IQ_ECO_METRIC_8100" hidden="1">"c8100"</definedName>
    <definedName name="IQ_ECO_METRIC_8101" hidden="1">"c8101"</definedName>
    <definedName name="IQ_ECO_METRIC_8102" hidden="1">"c8102"</definedName>
    <definedName name="IQ_ECO_METRIC_8103" hidden="1">"c8103"</definedName>
    <definedName name="IQ_ECO_METRIC_8104" hidden="1">"c8104"</definedName>
    <definedName name="IQ_ECO_METRIC_8105" hidden="1">"c8105"</definedName>
    <definedName name="IQ_ECO_METRIC_8106" hidden="1">"c8106"</definedName>
    <definedName name="IQ_ECO_METRIC_8107" hidden="1">"c8107"</definedName>
    <definedName name="IQ_ECO_METRIC_8108" hidden="1">"c8108"</definedName>
    <definedName name="IQ_ECO_METRIC_8109" hidden="1">"c8109"</definedName>
    <definedName name="IQ_ECO_METRIC_8110" hidden="1">"c8110"</definedName>
    <definedName name="IQ_ECO_METRIC_8111" hidden="1">"c8111"</definedName>
    <definedName name="IQ_ECO_METRIC_8112" hidden="1">"c8112"</definedName>
    <definedName name="IQ_ECO_METRIC_8113" hidden="1">"c8113"</definedName>
    <definedName name="IQ_ECO_METRIC_8115" hidden="1">"c8115"</definedName>
    <definedName name="IQ_ECO_METRIC_8116" hidden="1">"c8116"</definedName>
    <definedName name="IQ_ECO_METRIC_8117" hidden="1">"c8117"</definedName>
    <definedName name="IQ_ECO_METRIC_8118" hidden="1">"c8118"</definedName>
    <definedName name="IQ_ECO_METRIC_8119" hidden="1">"c8119"</definedName>
    <definedName name="IQ_ECO_METRIC_8120" hidden="1">"c8120"</definedName>
    <definedName name="IQ_ECO_METRIC_8121" hidden="1">"c8121"</definedName>
    <definedName name="IQ_ECO_METRIC_8123" hidden="1">"c8123"</definedName>
    <definedName name="IQ_ECO_METRIC_8124" hidden="1">"c8124"</definedName>
    <definedName name="IQ_ECO_METRIC_8125" hidden="1">"c8125"</definedName>
    <definedName name="IQ_ECO_METRIC_8126" hidden="1">"c8126"</definedName>
    <definedName name="IQ_ECO_METRIC_8127" hidden="1">"c8127"</definedName>
    <definedName name="IQ_ECO_METRIC_8128" hidden="1">"c8128"</definedName>
    <definedName name="IQ_ECO_METRIC_8129" hidden="1">"c8129"</definedName>
    <definedName name="IQ_ECO_METRIC_8130" hidden="1">"c8130"</definedName>
    <definedName name="IQ_ECO_METRIC_8131" hidden="1">"c8131"</definedName>
    <definedName name="IQ_ECO_METRIC_8132" hidden="1">"c8132"</definedName>
    <definedName name="IQ_ECO_METRIC_8133" hidden="1">"c8133"</definedName>
    <definedName name="IQ_ECO_METRIC_8134" hidden="1">"c8134"</definedName>
    <definedName name="IQ_ECO_METRIC_8135" hidden="1">"c8135"</definedName>
    <definedName name="IQ_ECO_METRIC_8136" hidden="1">"c8136"</definedName>
    <definedName name="IQ_ECO_METRIC_8137" hidden="1">"c8137"</definedName>
    <definedName name="IQ_ECO_METRIC_8138" hidden="1">"c8138"</definedName>
    <definedName name="IQ_ECO_METRIC_8139" hidden="1">"c8139"</definedName>
    <definedName name="IQ_ECO_METRIC_8140" hidden="1">"c8140"</definedName>
    <definedName name="IQ_ECO_METRIC_8141" hidden="1">"c8141"</definedName>
    <definedName name="IQ_ECO_METRIC_8142" hidden="1">"c8142"</definedName>
    <definedName name="IQ_ECO_METRIC_8143" hidden="1">"c8143"</definedName>
    <definedName name="IQ_ECO_METRIC_8144" hidden="1">"c8144"</definedName>
    <definedName name="IQ_ECO_METRIC_8145" hidden="1">"c8145"</definedName>
    <definedName name="IQ_ECO_METRIC_8145_UNUSED" hidden="1">"c8145"</definedName>
    <definedName name="IQ_ECO_METRIC_8145_UNUSED_UNUSED_UNUSED" hidden="1">"c8145"</definedName>
    <definedName name="IQ_ECO_METRIC_8146" hidden="1">"c8146"</definedName>
    <definedName name="IQ_ECO_METRIC_8147" hidden="1">"c8147"</definedName>
    <definedName name="IQ_ECO_METRIC_8148" hidden="1">"c8148"</definedName>
    <definedName name="IQ_ECO_METRIC_8149" hidden="1">"c8149"</definedName>
    <definedName name="IQ_ECO_METRIC_8150" hidden="1">"c8150"</definedName>
    <definedName name="IQ_ECO_METRIC_8152" hidden="1">"c8152"</definedName>
    <definedName name="IQ_ECO_METRIC_8153" hidden="1">"c8153"</definedName>
    <definedName name="IQ_ECO_METRIC_8154" hidden="1">"c8154"</definedName>
    <definedName name="IQ_ECO_METRIC_8155" hidden="1">"c8155"</definedName>
    <definedName name="IQ_ECO_METRIC_8156" hidden="1">"c8156"</definedName>
    <definedName name="IQ_ECO_METRIC_8157" hidden="1">"c8157"</definedName>
    <definedName name="IQ_ECO_METRIC_8158" hidden="1">"c8158"</definedName>
    <definedName name="IQ_ECO_METRIC_8159" hidden="1">"c8159"</definedName>
    <definedName name="IQ_ECO_METRIC_8159_UNUSED" hidden="1">"c8159"</definedName>
    <definedName name="IQ_ECO_METRIC_8159_UNUSED_UNUSED_UNUSED" hidden="1">"c8159"</definedName>
    <definedName name="IQ_ECO_METRIC_8160" hidden="1">"c8160"</definedName>
    <definedName name="IQ_ECO_METRIC_8161" hidden="1">"c8161"</definedName>
    <definedName name="IQ_ECO_METRIC_8162" hidden="1">"c8162"</definedName>
    <definedName name="IQ_ECO_METRIC_8163" hidden="1">"c8163"</definedName>
    <definedName name="IQ_ECO_METRIC_8164" hidden="1">"c8164"</definedName>
    <definedName name="IQ_ECO_METRIC_8165" hidden="1">"c8165"</definedName>
    <definedName name="IQ_ECO_METRIC_8166" hidden="1">"c8166"</definedName>
    <definedName name="IQ_ECO_METRIC_8167" hidden="1">"c8167"</definedName>
    <definedName name="IQ_ECO_METRIC_8168" hidden="1">"c8168"</definedName>
    <definedName name="IQ_ECO_METRIC_8169" hidden="1">"c8169"</definedName>
    <definedName name="IQ_ECO_METRIC_8170" hidden="1">"c8170"</definedName>
    <definedName name="IQ_ECO_METRIC_8171" hidden="1">"c8171"</definedName>
    <definedName name="IQ_ECO_METRIC_8172" hidden="1">"c8172"</definedName>
    <definedName name="IQ_ECO_METRIC_8173" hidden="1">"c8173"</definedName>
    <definedName name="IQ_ECO_METRIC_8174" hidden="1">"c8174"</definedName>
    <definedName name="IQ_ECO_METRIC_8175" hidden="1">"c8175"</definedName>
    <definedName name="IQ_ECO_METRIC_8176" hidden="1">"c8176"</definedName>
    <definedName name="IQ_ECO_METRIC_8177" hidden="1">"c8177"</definedName>
    <definedName name="IQ_ECO_METRIC_8178" hidden="1">"c8178"</definedName>
    <definedName name="IQ_ECO_METRIC_8179" hidden="1">"c8179"</definedName>
    <definedName name="IQ_ECO_METRIC_8180" hidden="1">"c8180"</definedName>
    <definedName name="IQ_ECO_METRIC_8181" hidden="1">"c8181"</definedName>
    <definedName name="IQ_ECO_METRIC_8182" hidden="1">"c8182"</definedName>
    <definedName name="IQ_ECO_METRIC_8183" hidden="1">"c8183"</definedName>
    <definedName name="IQ_ECO_METRIC_8184" hidden="1">"c8184"</definedName>
    <definedName name="IQ_ECO_METRIC_8185" hidden="1">"c8185"</definedName>
    <definedName name="IQ_ECO_METRIC_8186" hidden="1">"c8186"</definedName>
    <definedName name="IQ_ECO_METRIC_8187" hidden="1">"c8187"</definedName>
    <definedName name="IQ_ECO_METRIC_8188" hidden="1">"c8188"</definedName>
    <definedName name="IQ_ECO_METRIC_8189" hidden="1">"c8189"</definedName>
    <definedName name="IQ_ECO_METRIC_8190" hidden="1">"c8190"</definedName>
    <definedName name="IQ_ECO_METRIC_8191" hidden="1">"c8191"</definedName>
    <definedName name="IQ_ECO_METRIC_8192" hidden="1">"c8192"</definedName>
    <definedName name="IQ_ECO_METRIC_8193" hidden="1">"c8193"</definedName>
    <definedName name="IQ_ECO_METRIC_8194" hidden="1">"c8194"</definedName>
    <definedName name="IQ_ECO_METRIC_8195" hidden="1">"c8195"</definedName>
    <definedName name="IQ_ECO_METRIC_8196" hidden="1">"c8196"</definedName>
    <definedName name="IQ_ECO_METRIC_8197" hidden="1">"c8197"</definedName>
    <definedName name="IQ_ECO_METRIC_8198" hidden="1">"c8198"</definedName>
    <definedName name="IQ_ECO_METRIC_8199" hidden="1">"c8199"</definedName>
    <definedName name="IQ_ECO_METRIC_8200" hidden="1">"c8200"</definedName>
    <definedName name="IQ_ECO_METRIC_8201" hidden="1">"c8201"</definedName>
    <definedName name="IQ_ECO_METRIC_8202" hidden="1">"c8202"</definedName>
    <definedName name="IQ_ECO_METRIC_8203" hidden="1">"c8203"</definedName>
    <definedName name="IQ_ECO_METRIC_8204" hidden="1">"c8204"</definedName>
    <definedName name="IQ_ECO_METRIC_8205" hidden="1">"c8205"</definedName>
    <definedName name="IQ_ECO_METRIC_8206" hidden="1">"c8206"</definedName>
    <definedName name="IQ_ECO_METRIC_8207" hidden="1">"c8207"</definedName>
    <definedName name="IQ_ECO_METRIC_8208" hidden="1">"c8208"</definedName>
    <definedName name="IQ_ECO_METRIC_8209" hidden="1">"c8209"</definedName>
    <definedName name="IQ_ECO_METRIC_8210" hidden="1">"c8210"</definedName>
    <definedName name="IQ_ECO_METRIC_8211" hidden="1">"c8211"</definedName>
    <definedName name="IQ_ECO_METRIC_8212" hidden="1">"c8212"</definedName>
    <definedName name="IQ_ECO_METRIC_8213" hidden="1">"c8213"</definedName>
    <definedName name="IQ_ECO_METRIC_8214" hidden="1">"c8214"</definedName>
    <definedName name="IQ_ECO_METRIC_8215" hidden="1">"c8215"</definedName>
    <definedName name="IQ_ECO_METRIC_8216" hidden="1">"c8216"</definedName>
    <definedName name="IQ_ECO_METRIC_8216_UNUSED" hidden="1">"c8216"</definedName>
    <definedName name="IQ_ECO_METRIC_8216_UNUSED_UNUSED_UNUSED" hidden="1">"c8216"</definedName>
    <definedName name="IQ_ECO_METRIC_8217" hidden="1">"c8217"</definedName>
    <definedName name="IQ_ECO_METRIC_8217_UNUSED" hidden="1">"c8217"</definedName>
    <definedName name="IQ_ECO_METRIC_8217_UNUSED_UNUSED_UNUSED" hidden="1">"c8217"</definedName>
    <definedName name="IQ_ECO_METRIC_8219" hidden="1">"c8219"</definedName>
    <definedName name="IQ_ECO_METRIC_8221" hidden="1">"c8221"</definedName>
    <definedName name="IQ_ECO_METRIC_8222" hidden="1">"c8222"</definedName>
    <definedName name="IQ_ECO_METRIC_8223" hidden="1">"c8223"</definedName>
    <definedName name="IQ_ECO_METRIC_8224" hidden="1">"c8224"</definedName>
    <definedName name="IQ_ECO_METRIC_8225" hidden="1">"c8225"</definedName>
    <definedName name="IQ_ECO_METRIC_8226" hidden="1">"c8226"</definedName>
    <definedName name="IQ_ECO_METRIC_8227" hidden="1">"c8227"</definedName>
    <definedName name="IQ_ECO_METRIC_8228" hidden="1">"c8228"</definedName>
    <definedName name="IQ_ECO_METRIC_8229" hidden="1">"c8229"</definedName>
    <definedName name="IQ_ECO_METRIC_8230" hidden="1">"c8230"</definedName>
    <definedName name="IQ_ECO_METRIC_8231" hidden="1">"c8231"</definedName>
    <definedName name="IQ_ECO_METRIC_8232" hidden="1">"c8232"</definedName>
    <definedName name="IQ_ECO_METRIC_8233" hidden="1">"c8233"</definedName>
    <definedName name="IQ_ECO_METRIC_8234" hidden="1">"c8234"</definedName>
    <definedName name="IQ_ECO_METRIC_8235" hidden="1">"c8235"</definedName>
    <definedName name="IQ_ECO_METRIC_8236" hidden="1">"c8236"</definedName>
    <definedName name="IQ_ECO_METRIC_8237" hidden="1">"c8237"</definedName>
    <definedName name="IQ_ECO_METRIC_8238" hidden="1">"c8238"</definedName>
    <definedName name="IQ_ECO_METRIC_8239" hidden="1">"c8239"</definedName>
    <definedName name="IQ_ECO_METRIC_8240" hidden="1">"c8240"</definedName>
    <definedName name="IQ_ECO_METRIC_8241" hidden="1">"c8241"</definedName>
    <definedName name="IQ_ECO_METRIC_8242" hidden="1">"c8242"</definedName>
    <definedName name="IQ_ECO_METRIC_8243" hidden="1">"c8243"</definedName>
    <definedName name="IQ_ECO_METRIC_8244" hidden="1">"c8244"</definedName>
    <definedName name="IQ_ECO_METRIC_8245" hidden="1">"c8245"</definedName>
    <definedName name="IQ_ECO_METRIC_8246" hidden="1">"c8246"</definedName>
    <definedName name="IQ_ECO_METRIC_8247" hidden="1">"c8247"</definedName>
    <definedName name="IQ_ECO_METRIC_8248" hidden="1">"c8248"</definedName>
    <definedName name="IQ_ECO_METRIC_8249" hidden="1">"c8249"</definedName>
    <definedName name="IQ_ECO_METRIC_8250" hidden="1">"c8250"</definedName>
    <definedName name="IQ_ECO_METRIC_8251" hidden="1">"c8251"</definedName>
    <definedName name="IQ_ECO_METRIC_8252" hidden="1">"c8252"</definedName>
    <definedName name="IQ_ECO_METRIC_8253" hidden="1">"c8253"</definedName>
    <definedName name="IQ_ECO_METRIC_8254" hidden="1">"c8254"</definedName>
    <definedName name="IQ_ECO_METRIC_8255" hidden="1">"c8255"</definedName>
    <definedName name="IQ_ECO_METRIC_8256" hidden="1">"c8256"</definedName>
    <definedName name="IQ_ECO_METRIC_8257" hidden="1">"c8257"</definedName>
    <definedName name="IQ_ECO_METRIC_8258" hidden="1">"c8258"</definedName>
    <definedName name="IQ_ECO_METRIC_8259" hidden="1">"c8259"</definedName>
    <definedName name="IQ_ECO_METRIC_8260" hidden="1">"c8260"</definedName>
    <definedName name="IQ_ECO_METRIC_8261" hidden="1">"c8261"</definedName>
    <definedName name="IQ_ECO_METRIC_8262" hidden="1">"c8262"</definedName>
    <definedName name="IQ_ECO_METRIC_8263" hidden="1">"c8263"</definedName>
    <definedName name="IQ_ECO_METRIC_8264" hidden="1">"c8264"</definedName>
    <definedName name="IQ_ECO_METRIC_8265" hidden="1">"c8265"</definedName>
    <definedName name="IQ_ECO_METRIC_8266" hidden="1">"c8266"</definedName>
    <definedName name="IQ_ECO_METRIC_8267" hidden="1">"c8267"</definedName>
    <definedName name="IQ_ECO_METRIC_8268" hidden="1">"c8268"</definedName>
    <definedName name="IQ_ECO_METRIC_8269" hidden="1">"c8269"</definedName>
    <definedName name="IQ_ECO_METRIC_8270" hidden="1">"c8270"</definedName>
    <definedName name="IQ_ECO_METRIC_8271" hidden="1">"c8271"</definedName>
    <definedName name="IQ_ECO_METRIC_8272" hidden="1">"c8272"</definedName>
    <definedName name="IQ_ECO_METRIC_8273" hidden="1">"c8273"</definedName>
    <definedName name="IQ_ECO_METRIC_8274" hidden="1">"c8274"</definedName>
    <definedName name="IQ_ECO_METRIC_8275" hidden="1">"c8275"</definedName>
    <definedName name="IQ_ECO_METRIC_8276" hidden="1">"c8276"</definedName>
    <definedName name="IQ_ECO_METRIC_8277" hidden="1">"c8277"</definedName>
    <definedName name="IQ_ECO_METRIC_8278" hidden="1">"c8278"</definedName>
    <definedName name="IQ_ECO_METRIC_8279" hidden="1">"c8279"</definedName>
    <definedName name="IQ_ECO_METRIC_8280" hidden="1">"c8280"</definedName>
    <definedName name="IQ_ECO_METRIC_8282" hidden="1">"c8282"</definedName>
    <definedName name="IQ_ECO_METRIC_8283" hidden="1">"c8283"</definedName>
    <definedName name="IQ_ECO_METRIC_8284" hidden="1">"c8284"</definedName>
    <definedName name="IQ_ECO_METRIC_8285" hidden="1">"c8285"</definedName>
    <definedName name="IQ_ECO_METRIC_8286" hidden="1">"c8286"</definedName>
    <definedName name="IQ_ECO_METRIC_8287" hidden="1">"c8287"</definedName>
    <definedName name="IQ_ECO_METRIC_8288" hidden="1">"c8288"</definedName>
    <definedName name="IQ_ECO_METRIC_8289" hidden="1">"c8289"</definedName>
    <definedName name="IQ_ECO_METRIC_8290" hidden="1">"c8290"</definedName>
    <definedName name="IQ_ECO_METRIC_8291" hidden="1">"c8291"</definedName>
    <definedName name="IQ_ECO_METRIC_8292" hidden="1">"c8292"</definedName>
    <definedName name="IQ_ECO_METRIC_8293" hidden="1">"c8293"</definedName>
    <definedName name="IQ_ECO_METRIC_8294" hidden="1">"c8294"</definedName>
    <definedName name="IQ_ECO_METRIC_8295" hidden="1">"c8295"</definedName>
    <definedName name="IQ_ECO_METRIC_8296" hidden="1">"c8296"</definedName>
    <definedName name="IQ_ECO_METRIC_8297" hidden="1">"c8297"</definedName>
    <definedName name="IQ_ECO_METRIC_8298" hidden="1">"c8298"</definedName>
    <definedName name="IQ_ECO_METRIC_8299" hidden="1">"c8299"</definedName>
    <definedName name="IQ_ECO_METRIC_8300" hidden="1">"c8300"</definedName>
    <definedName name="IQ_ECO_METRIC_8301" hidden="1">"c8301"</definedName>
    <definedName name="IQ_ECO_METRIC_8302" hidden="1">"c8302"</definedName>
    <definedName name="IQ_ECO_METRIC_8303" hidden="1">"c8303"</definedName>
    <definedName name="IQ_ECO_METRIC_8304" hidden="1">"c8304"</definedName>
    <definedName name="IQ_ECO_METRIC_8305" hidden="1">"c8305"</definedName>
    <definedName name="IQ_ECO_METRIC_8306" hidden="1">"c8306"</definedName>
    <definedName name="IQ_ECO_METRIC_8307" hidden="1">"c8307"</definedName>
    <definedName name="IQ_ECO_METRIC_8308" hidden="1">"c8308"</definedName>
    <definedName name="IQ_ECO_METRIC_8308_UNUSED" hidden="1">"c8308"</definedName>
    <definedName name="IQ_ECO_METRIC_8308_UNUSED_UNUSED_UNUSED" hidden="1">"c8308"</definedName>
    <definedName name="IQ_ECO_METRIC_8309" hidden="1">"c8309"</definedName>
    <definedName name="IQ_ECO_METRIC_8310" hidden="1">"c8310"</definedName>
    <definedName name="IQ_ECO_METRIC_8311" hidden="1">"c8311"</definedName>
    <definedName name="IQ_ECO_METRIC_8312" hidden="1">"c8312"</definedName>
    <definedName name="IQ_ECO_METRIC_8313" hidden="1">"c8313"</definedName>
    <definedName name="IQ_ECO_METRIC_8314" hidden="1">"c8314"</definedName>
    <definedName name="IQ_ECO_METRIC_8315" hidden="1">"c8315"</definedName>
    <definedName name="IQ_ECO_METRIC_8316" hidden="1">"c8316"</definedName>
    <definedName name="IQ_ECO_METRIC_8317" hidden="1">"c8317"</definedName>
    <definedName name="IQ_ECO_METRIC_8318" hidden="1">"c8318"</definedName>
    <definedName name="IQ_ECO_METRIC_8320" hidden="1">"c8320"</definedName>
    <definedName name="IQ_ECO_METRIC_8321" hidden="1">"c8321"</definedName>
    <definedName name="IQ_ECO_METRIC_8322" hidden="1">"c8322"</definedName>
    <definedName name="IQ_ECO_METRIC_8323" hidden="1">"c8323"</definedName>
    <definedName name="IQ_ECO_METRIC_8324" hidden="1">"c8324"</definedName>
    <definedName name="IQ_ECO_METRIC_8325" hidden="1">"c8325"</definedName>
    <definedName name="IQ_ECO_METRIC_8326" hidden="1">"c8326"</definedName>
    <definedName name="IQ_ECO_METRIC_8327" hidden="1">"c8327"</definedName>
    <definedName name="IQ_ECO_METRIC_8328" hidden="1">"c8328"</definedName>
    <definedName name="IQ_ECO_METRIC_8329" hidden="1">"c8329"</definedName>
    <definedName name="IQ_ECO_METRIC_8330" hidden="1">"c8330"</definedName>
    <definedName name="IQ_ECO_METRIC_8331" hidden="1">"c8331"</definedName>
    <definedName name="IQ_ECO_METRIC_8332" hidden="1">"c8332"</definedName>
    <definedName name="IQ_ECO_METRIC_8333" hidden="1">"c8333"</definedName>
    <definedName name="IQ_ECO_METRIC_8335" hidden="1">"c8335"</definedName>
    <definedName name="IQ_ECO_METRIC_8336" hidden="1">"c8336"</definedName>
    <definedName name="IQ_ECO_METRIC_8337" hidden="1">"c8337"</definedName>
    <definedName name="IQ_ECO_METRIC_8338" hidden="1">"c8338"</definedName>
    <definedName name="IQ_ECO_METRIC_8339" hidden="1">"c8339"</definedName>
    <definedName name="IQ_ECO_METRIC_8340" hidden="1">"c8340"</definedName>
    <definedName name="IQ_ECO_METRIC_8341" hidden="1">"c8341"</definedName>
    <definedName name="IQ_ECO_METRIC_8343" hidden="1">"c8343"</definedName>
    <definedName name="IQ_ECO_METRIC_8344" hidden="1">"c8344"</definedName>
    <definedName name="IQ_ECO_METRIC_8345" hidden="1">"c8345"</definedName>
    <definedName name="IQ_ECO_METRIC_8346" hidden="1">"c8346"</definedName>
    <definedName name="IQ_ECO_METRIC_8347" hidden="1">"c8347"</definedName>
    <definedName name="IQ_ECO_METRIC_8348" hidden="1">"c8348"</definedName>
    <definedName name="IQ_ECO_METRIC_8349" hidden="1">"c8349"</definedName>
    <definedName name="IQ_ECO_METRIC_8350" hidden="1">"c8350"</definedName>
    <definedName name="IQ_ECO_METRIC_8352" hidden="1">"c8352"</definedName>
    <definedName name="IQ_ECO_METRIC_8353" hidden="1">"c8353"</definedName>
    <definedName name="IQ_ECO_METRIC_8354" hidden="1">"c8354"</definedName>
    <definedName name="IQ_ECO_METRIC_8355" hidden="1">"c8355"</definedName>
    <definedName name="IQ_ECO_METRIC_8356" hidden="1">"c8356"</definedName>
    <definedName name="IQ_ECO_METRIC_8357" hidden="1">"c8357"</definedName>
    <definedName name="IQ_ECO_METRIC_8358" hidden="1">"c8358"</definedName>
    <definedName name="IQ_ECO_METRIC_8359" hidden="1">"c8359"</definedName>
    <definedName name="IQ_ECO_METRIC_8360" hidden="1">"c8360"</definedName>
    <definedName name="IQ_ECO_METRIC_8361" hidden="1">"c8361"</definedName>
    <definedName name="IQ_ECO_METRIC_8362" hidden="1">"c8362"</definedName>
    <definedName name="IQ_ECO_METRIC_8363" hidden="1">"c8363"</definedName>
    <definedName name="IQ_ECO_METRIC_8366" hidden="1">"c8366"</definedName>
    <definedName name="IQ_ECO_METRIC_8367" hidden="1">"c8367"</definedName>
    <definedName name="IQ_ECO_METRIC_8368" hidden="1">"c8368"</definedName>
    <definedName name="IQ_ECO_METRIC_8369" hidden="1">"c8369"</definedName>
    <definedName name="IQ_ECO_METRIC_8370" hidden="1">"c8370"</definedName>
    <definedName name="IQ_ECO_METRIC_8371" hidden="1">"c8371"</definedName>
    <definedName name="IQ_ECO_METRIC_8372" hidden="1">"c8372"</definedName>
    <definedName name="IQ_ECO_METRIC_8373" hidden="1">"c8373"</definedName>
    <definedName name="IQ_ECO_METRIC_8374" hidden="1">"c8374"</definedName>
    <definedName name="IQ_ECO_METRIC_8375" hidden="1">"c8375"</definedName>
    <definedName name="IQ_ECO_METRIC_8376" hidden="1">"c8376"</definedName>
    <definedName name="IQ_ECO_METRIC_8377" hidden="1">"c8377"</definedName>
    <definedName name="IQ_ECO_METRIC_8378" hidden="1">"c8378"</definedName>
    <definedName name="IQ_ECO_METRIC_8380" hidden="1">"c8380"</definedName>
    <definedName name="IQ_ECO_METRIC_8381" hidden="1">"c8381"</definedName>
    <definedName name="IQ_ECO_METRIC_8382" hidden="1">"c8382"</definedName>
    <definedName name="IQ_ECO_METRIC_8383" hidden="1">"c8383"</definedName>
    <definedName name="IQ_ECO_METRIC_8384" hidden="1">"c8384"</definedName>
    <definedName name="IQ_ECO_METRIC_8385" hidden="1">"c8385"</definedName>
    <definedName name="IQ_ECO_METRIC_8387" hidden="1">"c8387"</definedName>
    <definedName name="IQ_ECO_METRIC_8388" hidden="1">"c8388"</definedName>
    <definedName name="IQ_ECO_METRIC_8389" hidden="1">"c8389"</definedName>
    <definedName name="IQ_ECO_METRIC_8390" hidden="1">"c8390"</definedName>
    <definedName name="IQ_ECO_METRIC_8391" hidden="1">"c8391"</definedName>
    <definedName name="IQ_ECO_METRIC_8392" hidden="1">"c8392"</definedName>
    <definedName name="IQ_ECO_METRIC_8393" hidden="1">"c8393"</definedName>
    <definedName name="IQ_ECO_METRIC_8394" hidden="1">"c8394"</definedName>
    <definedName name="IQ_ECO_METRIC_8395" hidden="1">"c8395"</definedName>
    <definedName name="IQ_ECO_METRIC_8396" hidden="1">"c8396"</definedName>
    <definedName name="IQ_ECO_METRIC_8397" hidden="1">"c8397"</definedName>
    <definedName name="IQ_ECO_METRIC_8398" hidden="1">"c8398"</definedName>
    <definedName name="IQ_ECO_METRIC_8399" hidden="1">"c8399"</definedName>
    <definedName name="IQ_ECO_METRIC_8400" hidden="1">"c8400"</definedName>
    <definedName name="IQ_ECO_METRIC_8401" hidden="1">"c8401"</definedName>
    <definedName name="IQ_ECO_METRIC_8402" hidden="1">"c8402"</definedName>
    <definedName name="IQ_ECO_METRIC_8403" hidden="1">"c8403"</definedName>
    <definedName name="IQ_ECO_METRIC_8404" hidden="1">"c8404"</definedName>
    <definedName name="IQ_ECO_METRIC_8405" hidden="1">"c8405"</definedName>
    <definedName name="IQ_ECO_METRIC_8406" hidden="1">"c8406"</definedName>
    <definedName name="IQ_ECO_METRIC_8407" hidden="1">"c8407"</definedName>
    <definedName name="IQ_ECO_METRIC_8408" hidden="1">"c8408"</definedName>
    <definedName name="IQ_ECO_METRIC_8409" hidden="1">"c8409"</definedName>
    <definedName name="IQ_ECO_METRIC_8410" hidden="1">"c8410"</definedName>
    <definedName name="IQ_ECO_METRIC_8411" hidden="1">"c8411"</definedName>
    <definedName name="IQ_ECO_METRIC_8412" hidden="1">"c8412"</definedName>
    <definedName name="IQ_ECO_METRIC_8413" hidden="1">"c8413"</definedName>
    <definedName name="IQ_ECO_METRIC_8414" hidden="1">"c8414"</definedName>
    <definedName name="IQ_ECO_METRIC_8415" hidden="1">"c8415"</definedName>
    <definedName name="IQ_ECO_METRIC_8416" hidden="1">"c8416"</definedName>
    <definedName name="IQ_ECO_METRIC_8417" hidden="1">"c8417"</definedName>
    <definedName name="IQ_ECO_METRIC_8418" hidden="1">"c8418"</definedName>
    <definedName name="IQ_ECO_METRIC_8419" hidden="1">"c8419"</definedName>
    <definedName name="IQ_ECO_METRIC_8420" hidden="1">"c8420"</definedName>
    <definedName name="IQ_ECO_METRIC_8421" hidden="1">"c8421"</definedName>
    <definedName name="IQ_ECO_METRIC_8422" hidden="1">"c8422"</definedName>
    <definedName name="IQ_ECO_METRIC_8423" hidden="1">"c8423"</definedName>
    <definedName name="IQ_ECO_METRIC_8424" hidden="1">"c8424"</definedName>
    <definedName name="IQ_ECO_METRIC_8425" hidden="1">"c8425"</definedName>
    <definedName name="IQ_ECO_METRIC_8426" hidden="1">"c8426"</definedName>
    <definedName name="IQ_ECO_METRIC_8427" hidden="1">"c8427"</definedName>
    <definedName name="IQ_ECO_METRIC_8428" hidden="1">"c8428"</definedName>
    <definedName name="IQ_ECO_METRIC_8429" hidden="1">"c8429"</definedName>
    <definedName name="IQ_ECO_METRIC_8430" hidden="1">"c8430"</definedName>
    <definedName name="IQ_ECO_METRIC_8431" hidden="1">"c8431"</definedName>
    <definedName name="IQ_ECO_METRIC_8432" hidden="1">"c8432"</definedName>
    <definedName name="IQ_ECO_METRIC_8433" hidden="1">"c8433"</definedName>
    <definedName name="IQ_ECO_METRIC_8434" hidden="1">"c8434"</definedName>
    <definedName name="IQ_ECO_METRIC_8435" hidden="1">"c8435"</definedName>
    <definedName name="IQ_ECO_METRIC_8436" hidden="1">"c8436"</definedName>
    <definedName name="IQ_ECO_METRIC_8436_UNUSED" hidden="1">"c8436"</definedName>
    <definedName name="IQ_ECO_METRIC_8436_UNUSED_UNUSED_UNUSED" hidden="1">"c8436"</definedName>
    <definedName name="IQ_ECO_METRIC_8437" hidden="1">"c8437"</definedName>
    <definedName name="IQ_ECO_METRIC_8437_UNUSED" hidden="1">"c8437"</definedName>
    <definedName name="IQ_ECO_METRIC_8437_UNUSED_UNUSED_UNUSED" hidden="1">"c8437"</definedName>
    <definedName name="IQ_ECO_METRIC_8440" hidden="1">"c8440"</definedName>
    <definedName name="IQ_ECO_METRIC_8441" hidden="1">"c8441"</definedName>
    <definedName name="IQ_ECO_METRIC_8442" hidden="1">"c8442"</definedName>
    <definedName name="IQ_ECO_METRIC_8443" hidden="1">"c8443"</definedName>
    <definedName name="IQ_ECO_METRIC_8444" hidden="1">"c8444"</definedName>
    <definedName name="IQ_ECO_METRIC_8445" hidden="1">"c8445"</definedName>
    <definedName name="IQ_ECO_METRIC_8446" hidden="1">"c8446"</definedName>
    <definedName name="IQ_ECO_METRIC_8447" hidden="1">"c8447"</definedName>
    <definedName name="IQ_ECO_METRIC_8448" hidden="1">"c8448"</definedName>
    <definedName name="IQ_ECO_METRIC_8450" hidden="1">"c8450"</definedName>
    <definedName name="IQ_ECO_METRIC_8451" hidden="1">"c8451"</definedName>
    <definedName name="IQ_ECO_METRIC_8452" hidden="1">"c8452"</definedName>
    <definedName name="IQ_ECO_METRIC_8453" hidden="1">"c8453"</definedName>
    <definedName name="IQ_ECO_METRIC_8454" hidden="1">"c8454"</definedName>
    <definedName name="IQ_ECO_METRIC_8455" hidden="1">"c8455"</definedName>
    <definedName name="IQ_ECO_METRIC_8456" hidden="1">"c8456"</definedName>
    <definedName name="IQ_ECO_METRIC_8457" hidden="1">"c8457"</definedName>
    <definedName name="IQ_ECO_METRIC_8458" hidden="1">"c8458"</definedName>
    <definedName name="IQ_ECO_METRIC_8459" hidden="1">"c8459"</definedName>
    <definedName name="IQ_ECO_METRIC_8460" hidden="1">"c8460"</definedName>
    <definedName name="IQ_ECO_METRIC_8461" hidden="1">"c8461"</definedName>
    <definedName name="IQ_ECO_METRIC_8462" hidden="1">"c8462"</definedName>
    <definedName name="IQ_ECO_METRIC_8463" hidden="1">"c8463"</definedName>
    <definedName name="IQ_ECO_METRIC_8464" hidden="1">"c8464"</definedName>
    <definedName name="IQ_ECO_METRIC_8465" hidden="1">"c8465"</definedName>
    <definedName name="IQ_ECO_METRIC_8466" hidden="1">"c8466"</definedName>
    <definedName name="IQ_ECO_METRIC_8467" hidden="1">"c8467"</definedName>
    <definedName name="IQ_ECO_METRIC_8468" hidden="1">"c8468"</definedName>
    <definedName name="IQ_ECO_METRIC_8469" hidden="1">"c8469"</definedName>
    <definedName name="IQ_ECO_METRIC_8470" hidden="1">"c8470"</definedName>
    <definedName name="IQ_ECO_METRIC_8471" hidden="1">"c8471"</definedName>
    <definedName name="IQ_ECO_METRIC_8472" hidden="1">"c8472"</definedName>
    <definedName name="IQ_ECO_METRIC_8473" hidden="1">"c8473"</definedName>
    <definedName name="IQ_ECO_METRIC_8474" hidden="1">"c8474"</definedName>
    <definedName name="IQ_ECO_METRIC_8476" hidden="1">"c8476"</definedName>
    <definedName name="IQ_ECO_METRIC_8477" hidden="1">"c8477"</definedName>
    <definedName name="IQ_ECO_METRIC_8478" hidden="1">"c8478"</definedName>
    <definedName name="IQ_ECO_METRIC_8479" hidden="1">"c8479"</definedName>
    <definedName name="IQ_ECO_METRIC_8480" hidden="1">"c8480"</definedName>
    <definedName name="IQ_ECO_METRIC_8481" hidden="1">"c8481"</definedName>
    <definedName name="IQ_ECO_METRIC_8482" hidden="1">"c8482"</definedName>
    <definedName name="IQ_ECO_METRIC_8483" hidden="1">"c8483"</definedName>
    <definedName name="IQ_ECO_METRIC_8484" hidden="1">"c8484"</definedName>
    <definedName name="IQ_ECO_METRIC_8485" hidden="1">"c8485"</definedName>
    <definedName name="IQ_ECO_METRIC_8486" hidden="1">"c8486"</definedName>
    <definedName name="IQ_ECO_METRIC_8487" hidden="1">"c8487"</definedName>
    <definedName name="IQ_ECO_METRIC_8488" hidden="1">"c8488"</definedName>
    <definedName name="IQ_ECO_METRIC_8489" hidden="1">"c8489"</definedName>
    <definedName name="IQ_ECO_METRIC_8490" hidden="1">"c8490"</definedName>
    <definedName name="IQ_ECO_METRIC_8491" hidden="1">"c8491"</definedName>
    <definedName name="IQ_ECO_METRIC_8492" hidden="1">"c8492"</definedName>
    <definedName name="IQ_ECO_METRIC_8493" hidden="1">"c8493"</definedName>
    <definedName name="IQ_ECO_METRIC_8494" hidden="1">"c8494"</definedName>
    <definedName name="IQ_ECO_METRIC_8495" hidden="1">"c8495"</definedName>
    <definedName name="IQ_ECO_METRIC_8496" hidden="1">"c8496"</definedName>
    <definedName name="IQ_ECO_METRIC_8497" hidden="1">"c8497"</definedName>
    <definedName name="IQ_ECO_METRIC_8498" hidden="1">"c8498"</definedName>
    <definedName name="IQ_ECO_METRIC_8499" hidden="1">"c8499"</definedName>
    <definedName name="IQ_ECO_METRIC_8500" hidden="1">"c8500"</definedName>
    <definedName name="IQ_ECO_METRIC_8502" hidden="1">"c8502"</definedName>
    <definedName name="IQ_ECO_METRIC_8503" hidden="1">"c8503"</definedName>
    <definedName name="IQ_ECO_METRIC_8504" hidden="1">"c8504"</definedName>
    <definedName name="IQ_ECO_METRIC_8505" hidden="1">"c8505"</definedName>
    <definedName name="IQ_ECO_METRIC_8506" hidden="1">"c8506"</definedName>
    <definedName name="IQ_ECO_METRIC_8507" hidden="1">"c8507"</definedName>
    <definedName name="IQ_ECO_METRIC_8508" hidden="1">"c8508"</definedName>
    <definedName name="IQ_ECO_METRIC_8509" hidden="1">"c8509"</definedName>
    <definedName name="IQ_ECO_METRIC_8510" hidden="1">"c8510"</definedName>
    <definedName name="IQ_ECO_METRIC_8511" hidden="1">"c8511"</definedName>
    <definedName name="IQ_ECO_METRIC_8512" hidden="1">"c8512"</definedName>
    <definedName name="IQ_ECO_METRIC_8513" hidden="1">"c8513"</definedName>
    <definedName name="IQ_ECO_METRIC_8514" hidden="1">"c8514"</definedName>
    <definedName name="IQ_ECO_METRIC_8515" hidden="1">"c8515"</definedName>
    <definedName name="IQ_ECO_METRIC_8516" hidden="1">"c8516"</definedName>
    <definedName name="IQ_ECO_METRIC_8517" hidden="1">"c8517"</definedName>
    <definedName name="IQ_ECO_METRIC_8518" hidden="1">"c8518"</definedName>
    <definedName name="IQ_ECO_METRIC_8519" hidden="1">"c8519"</definedName>
    <definedName name="IQ_ECO_METRIC_8520" hidden="1">"c8520"</definedName>
    <definedName name="IQ_ECO_METRIC_8521" hidden="1">"c8521"</definedName>
    <definedName name="IQ_ECO_METRIC_8522" hidden="1">"c8522"</definedName>
    <definedName name="IQ_ECO_METRIC_8523" hidden="1">"c8523"</definedName>
    <definedName name="IQ_ECO_METRIC_8524" hidden="1">"c8524"</definedName>
    <definedName name="IQ_ECO_METRIC_8525" hidden="1">"c8525"</definedName>
    <definedName name="IQ_ECO_METRIC_8526" hidden="1">"c8526"</definedName>
    <definedName name="IQ_ECO_METRIC_8527" hidden="1">"c8527"</definedName>
    <definedName name="IQ_ECO_METRIC_8528" hidden="1">"c8528"</definedName>
    <definedName name="IQ_ECO_METRIC_8528_UNUSED" hidden="1">"c8528"</definedName>
    <definedName name="IQ_ECO_METRIC_8528_UNUSED_UNUSED_UNUSED" hidden="1">"c8528"</definedName>
    <definedName name="IQ_ECO_METRIC_8529" hidden="1">"c8529"</definedName>
    <definedName name="IQ_ECO_METRIC_8530" hidden="1">"c8530"</definedName>
    <definedName name="IQ_ECO_METRIC_8531" hidden="1">"c8531"</definedName>
    <definedName name="IQ_ECO_METRIC_8532" hidden="1">"c8532"</definedName>
    <definedName name="IQ_ECO_METRIC_8533" hidden="1">"c8533"</definedName>
    <definedName name="IQ_ECO_METRIC_8534" hidden="1">"c8534"</definedName>
    <definedName name="IQ_ECO_METRIC_8535" hidden="1">"c8535"</definedName>
    <definedName name="IQ_ECO_METRIC_8536" hidden="1">"c8536"</definedName>
    <definedName name="IQ_ECO_METRIC_8537" hidden="1">"c8537"</definedName>
    <definedName name="IQ_ECO_METRIC_8538" hidden="1">"c8538"</definedName>
    <definedName name="IQ_ECO_METRIC_8540" hidden="1">"c8540"</definedName>
    <definedName name="IQ_ECO_METRIC_8541" hidden="1">"c8541"</definedName>
    <definedName name="IQ_ECO_METRIC_8543" hidden="1">"c8543"</definedName>
    <definedName name="IQ_ECO_METRIC_8544" hidden="1">"c8544"</definedName>
    <definedName name="IQ_ECO_METRIC_8545" hidden="1">"c8545"</definedName>
    <definedName name="IQ_ECO_METRIC_8546" hidden="1">"c8546"</definedName>
    <definedName name="IQ_ECO_METRIC_8547" hidden="1">"c8547"</definedName>
    <definedName name="IQ_ECO_METRIC_8548" hidden="1">"c8548"</definedName>
    <definedName name="IQ_ECO_METRIC_8549" hidden="1">"c8549"</definedName>
    <definedName name="IQ_ECO_METRIC_8550" hidden="1">"c8550"</definedName>
    <definedName name="IQ_ECO_METRIC_8555" hidden="1">"c8555"</definedName>
    <definedName name="IQ_ECO_METRIC_8556" hidden="1">"c8556"</definedName>
    <definedName name="IQ_ECO_METRIC_8557" hidden="1">"c8557"</definedName>
    <definedName name="IQ_ECO_METRIC_8558" hidden="1">"c8558"</definedName>
    <definedName name="IQ_ECO_METRIC_8559" hidden="1">"c8559"</definedName>
    <definedName name="IQ_ECO_METRIC_8560" hidden="1">"c8560"</definedName>
    <definedName name="IQ_ECO_METRIC_8561" hidden="1">"c8561"</definedName>
    <definedName name="IQ_ECO_METRIC_8565" hidden="1">"c8565"</definedName>
    <definedName name="IQ_ECO_METRIC_8567" hidden="1">"c8567"</definedName>
    <definedName name="IQ_ECO_METRIC_8568" hidden="1">"c8568"</definedName>
    <definedName name="IQ_ECO_METRIC_8569" hidden="1">"c8569"</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DET_EST_REUT_CURRENCY_CURRENCY_REUT" hidden="1">"c12533"</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1YR_THOM" hidden="1">"c5170"</definedName>
    <definedName name="IQ_EST_FFO_GROWTH_2YR" hidden="1">"c1771"</definedName>
    <definedName name="IQ_EST_FFO_GROWTH_2YR_CIQ" hidden="1">"c3706"</definedName>
    <definedName name="IQ_EST_FFO_GROWTH_2YR_REUT" hidden="1">"c3875"</definedName>
    <definedName name="IQ_EST_FFO_GROWTH_2YR_THOM" hidden="1">"c5171"</definedName>
    <definedName name="IQ_EST_FFO_GROWTH_Q_1YR" hidden="1">"c1772"</definedName>
    <definedName name="IQ_EST_FFO_GROWTH_Q_1YR_CIQ" hidden="1">"c3707"</definedName>
    <definedName name="IQ_EST_FFO_GROWTH_Q_1YR_REUT" hidden="1">"c3876"</definedName>
    <definedName name="IQ_EST_FFO_GROWTH_Q_1YR_THOM" hidden="1">"c5172"</definedName>
    <definedName name="IQ_EST_FFO_SEQ_GROWTH_Q" hidden="1">"c1773"</definedName>
    <definedName name="IQ_EST_FFO_SEQ_GROWTH_Q_CIQ" hidden="1">"c3708"</definedName>
    <definedName name="IQ_EST_FFO_SEQ_GROWTH_Q_REUT" hidden="1">"c3877"</definedName>
    <definedName name="IQ_EST_FFO_SEQ_GROWTH_Q_THOM" hidden="1">"c5173"</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_CIQ" hidden="1">"c4757"</definedName>
    <definedName name="IQ_EST_NI_GW_DIFF_REUT" hidden="1">"c5425"</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HANGE_CODE_RT" hidden="1">"EXCHANGE"</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_STDDEV_EST_CIQ" hidden="1">"c4981"</definedName>
    <definedName name="IQ_FFO_SHARES_BASIC" hidden="1">"c16185"</definedName>
    <definedName name="IQ_FFO_SHARES_DILUTED" hidden="1">"c16187"</definedName>
    <definedName name="IQ_FFO_STDDEV_EST" hidden="1">"c422"</definedName>
    <definedName name="IQ_FFO_STDDEV_EST_CIQ" hidden="1">"c3673"</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HOTEL_MOTEL" hidden="1">"c8731"</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CASINO_GAMING" hidden="1">"c8723"</definedName>
    <definedName name="IQ_HG_REV_TOTAL_HOTEL_MOTEL" hidden="1">"c8732"</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DATE_RT" hidden="1">"HIGHDATE"</definedName>
    <definedName name="IQ_HIGH_LOW_CLOSEPRICE_DATE" hidden="1">"c1204"</definedName>
    <definedName name="IQ_HIGH_PRICE_RT" hidden="1">"HIGH"</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_TIME_RT" hidden="1">"HIGHTIME"</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DATE_RT" hidden="1">"LOWDATE"</definedName>
    <definedName name="IQ_LOW_PRICE_RT" hidden="1">"LOW"</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_TIME_RT" hidden="1">"LOWTIME"</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GA_MARGIN" hidden="1">"c9930"</definedName>
    <definedName name="IQ_MC_GA_OPERATING_REV" hidden="1">"c9929"</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L_EXPENSE_RATIO" hidden="1">"c9927"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MARGIN" hidden="1">"c9932"</definedName>
    <definedName name="IQ_MC_SGA_OPERATING_REV" hidden="1">"c9931"</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DATE_LT" hidden="1">"c5682"</definedName>
    <definedName name="IQ_MOODYS_ISSUE_LT" hidden="1">"c5684"</definedName>
    <definedName name="IQ_MOODYS_ISSUE_WATCHLIST_DATE" hidden="1">"c5685"</definedName>
    <definedName name="IQ_MOODYS_ISSUE_WATCHLIST_INDICATOR" hidden="1">"c5687"</definedName>
    <definedName name="IQ_MOODYS_ISSUE_WATCHLIST_REASON" hidden="1">"c5686"</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MES_REVISION_DATE_" hidden="1">43351.2964467593</definedName>
    <definedName name="IQ_NAMES_REVISION_DATE__1" hidden="1">43346.5734606481</definedName>
    <definedName name="IQ_NAMES_REVISION_DATE__2" hidden="1">43340.3954166667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_CIQ" hidden="1">"c4710"</definedName>
    <definedName name="IQ_NI_GW_MEDIAN_EST_REUT" hidden="1">"c5376"</definedName>
    <definedName name="IQ_NI_GW_NUM_EST_CIQ" hidden="1">"c4713"</definedName>
    <definedName name="IQ_NI_GW_NUM_EST_REUT" hidden="1">"c5379"</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DATE_RT" hidden="1">"FIRSTDATETIME"</definedName>
    <definedName name="IQ_OPEN_PRICE_RT" hidden="1">"FIRST"</definedName>
    <definedName name="IQ_OPEN_TIME_RT" hidden="1">"FIRSTDATETIME1"</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DATE_RT" hidden="1">"PREVIOUSLASTDATE"</definedName>
    <definedName name="IQ_PREVIOUS_PRICE_RT" hidden="1">"PREVIOUSLAST"</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CHANGE_PCT_RT" hidden="1">"CHANGEPCT"</definedName>
    <definedName name="IQ_PRICE_CHANGE_RT" hidden="1">"CHANGE"</definedName>
    <definedName name="IQ_PRICE_DATE_RT" hidden="1">"LASTDATE"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RT" hidden="1">"LAST"</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TIME_RT" hidden="1">"LASTTIME"</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ISION_DATE" hidden="1">39545.6064814815</definedName>
    <definedName name="IQ_REVISION_DATE_" hidden="1">40190.6075115741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UNITS" hidden="1">"c10005"</definedName>
    <definedName name="IQ_SEMI_BACKLOG_VALUE" hidden="1">"c10007"</definedName>
    <definedName name="IQ_SEMI_BOOK_TO_BILL_RATIO" hidden="1">"c10008"</definedName>
    <definedName name="IQ_SEMI_BOOKINGS_AVG_PRICE" hidden="1">"c10002"</definedName>
    <definedName name="IQ_SEMI_BOOKINGS_UNITS" hidden="1">"c10001"</definedName>
    <definedName name="IQ_SEMI_BOOKINGS_VALUE" hidden="1">"c10003"</definedName>
    <definedName name="IQ_SEMI_BOOKINGS_VALUE_CHANGE" hidden="1">"c10004"</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GS_FIN" hidden="1">"c2998"</definedName>
    <definedName name="IQ_STOCK_BASED_COGS_UTIL" hidden="1">"c2997"</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VOLUME_RT" hidden="1">"TOTALVOLUME"</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OLUME_RT" hidden="1">"VOLUME"</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B_BOOKMARK_LOCATION_0" hidden="1">#REF!</definedName>
    <definedName name="IQB_CURRENT_BOOKMARK" hidden="1">0</definedName>
    <definedName name="IQRA2" hidden="1">"$A$3:$A$1321"</definedName>
    <definedName name="IQRAJ20" hidden="1">"$AJ$21:$AJ$274"</definedName>
    <definedName name="IQRB111" hidden="1">"$B$112:$B$126"</definedName>
    <definedName name="IQRB33" hidden="1">"$B$34:$B$48"</definedName>
    <definedName name="IQRB5" hidden="1">"$B$6:$B$256"</definedName>
    <definedName name="IQRB6" hidden="1">"$B$7:$B$268"</definedName>
    <definedName name="IQRB7" hidden="1">"$B$8:$B$71"</definedName>
    <definedName name="IQRB8" hidden="1">"$B$9:$B$70"</definedName>
    <definedName name="IQRBV10" hidden="1">"$BV$11:$BV$54"</definedName>
    <definedName name="IQRBX16" hidden="1">"$BX$17:$BX$270"</definedName>
    <definedName name="IQRC111" hidden="1">"$C$112:$C$126"</definedName>
    <definedName name="IQRC33" hidden="1">"$C$34:$C$48"</definedName>
    <definedName name="IQRCD10" hidden="1">"$CD$11:$CD$70"</definedName>
    <definedName name="IQRD11" hidden="1">"$D$12:$D$78"</definedName>
    <definedName name="IQRD111" hidden="1">"$D$112:$D$118"</definedName>
    <definedName name="IQRData2A8" hidden="1">#REF!</definedName>
    <definedName name="IQRData2B8" hidden="1">#REF!</definedName>
    <definedName name="IQRData2C8" hidden="1">#REF!</definedName>
    <definedName name="IQRData3A8" hidden="1">#REF!</definedName>
    <definedName name="IQRData3B8" hidden="1">#REF!</definedName>
    <definedName name="IQRData3C8" hidden="1">#REF!</definedName>
    <definedName name="IQRData4A8" hidden="1">#REF!</definedName>
    <definedName name="IQRData4B8" hidden="1">#REF!</definedName>
    <definedName name="IQRData4C8" hidden="1">#REF!</definedName>
    <definedName name="IQRDataA8" hidden="1">#REF!</definedName>
    <definedName name="IQRDataB8" hidden="1">#REF!</definedName>
    <definedName name="IQRDataC8" hidden="1">#REF!</definedName>
    <definedName name="IQRE111" hidden="1">"$E$112:$E$115"</definedName>
    <definedName name="IQRF112" hidden="1">"$F$113:$F$116"</definedName>
    <definedName name="IQRG8" hidden="1">"$G$9:$G$69"</definedName>
    <definedName name="IQRH113" hidden="1">"$H$114:$H$119"</definedName>
    <definedName name="IQRH7" hidden="1">"$H$8:$H$68"</definedName>
    <definedName name="IQRI6" hidden="1">"$I$7:$I$260"</definedName>
    <definedName name="IQRI8" hidden="1">"$I$9:$I$263"</definedName>
    <definedName name="IQRK6" hidden="1">"$K$7:$K$67"</definedName>
    <definedName name="IQRL7" hidden="1">"$L$8:$L$69"</definedName>
    <definedName name="IQRL9" hidden="1">"$L$10:$L$72"</definedName>
    <definedName name="IQRN7" hidden="1">"$N$8:$N$259"</definedName>
    <definedName name="IQRN8" hidden="1">"$N$9:$N$260"</definedName>
    <definedName name="IQRO7" hidden="1">"$O$8:$O$261"</definedName>
    <definedName name="IQRP7" hidden="1">"$P$8:$P$261"</definedName>
    <definedName name="IQRQ7" hidden="1">"$Q$8:$Q$261"</definedName>
    <definedName name="IQRR111" hidden="1">"$R$112:$R$365"</definedName>
    <definedName name="iQShowHideColumns" hidden="1">"iQShowAll"</definedName>
    <definedName name="IRI_WorkspaceId" hidden="1">"3eb63220a2e84b0388039486e9baf39b"</definedName>
    <definedName name="iş" localSheetId="0" hidden="1">{#N/A,#N/A,TRUE,"Sales Comparison";#N/A,#N/A,TRUE,"Cum. Summary FFR";#N/A,#N/A,TRUE,"Monthly Summary FFR";#N/A,#N/A,TRUE,"Cum. Summary TL";#N/A,#N/A,TRUE,"Monthly Summary TL"}</definedName>
    <definedName name="iş" localSheetId="1" hidden="1">{#N/A,#N/A,TRUE,"Sales Comparison";#N/A,#N/A,TRUE,"Cum. Summary FFR";#N/A,#N/A,TRUE,"Monthly Summary FFR";#N/A,#N/A,TRUE,"Cum. Summary TL";#N/A,#N/A,TRUE,"Monthly Summary TL"}</definedName>
    <definedName name="iş" hidden="1">{#N/A,#N/A,TRUE,"Sales Comparison";#N/A,#N/A,TRUE,"Cum. Summary FFR";#N/A,#N/A,TRUE,"Monthly Summary FFR";#N/A,#N/A,TRUE,"Cum. Summary TL";#N/A,#N/A,TRUE,"Monthly Summary TL"}</definedName>
    <definedName name="IsColHidden" hidden="1">FALSE</definedName>
    <definedName name="IsLTMColHidden" hidden="1">FALSE</definedName>
    <definedName name="ISSUER_COUNT">#REF!</definedName>
    <definedName name="ISSUER_CT">#REF!</definedName>
    <definedName name="ITLeXToEUR" localSheetId="5" hidden="1">1/EUReXToITL</definedName>
    <definedName name="ITLeXToEUR" localSheetId="3" hidden="1">1/EUReXToITL</definedName>
    <definedName name="ITLeXToEUR" localSheetId="6" hidden="1">1/EUReXToITL</definedName>
    <definedName name="ITLeXToEUR" localSheetId="11" hidden="1">1/EUReXToITL</definedName>
    <definedName name="ITLeXToEUR" localSheetId="8" hidden="1">1/EUReXToITL</definedName>
    <definedName name="ITLeXToEUR" localSheetId="0" hidden="1">1/EUReXToITL</definedName>
    <definedName name="ITLeXToEUR" localSheetId="1" hidden="1">1/EUReXToITL</definedName>
    <definedName name="ITLeXToEUR" localSheetId="14" hidden="1">1/EUReXToITL</definedName>
    <definedName name="ITLeXToEUR" localSheetId="9" hidden="1">1/EUReXToITL</definedName>
    <definedName name="ITLeXToEUR" localSheetId="15" hidden="1">1/EUReXToITL</definedName>
    <definedName name="ITLeXToEUR" localSheetId="10" hidden="1">1/EUReXToITL</definedName>
    <definedName name="ITLeXToEUR" hidden="1">1/EUReXToITL</definedName>
    <definedName name="ityiu" localSheetId="0" hidden="1">{#N/A,#N/A,TRUE,"Historicals";#N/A,#N/A,TRUE,"Charts";#N/A,#N/A,TRUE,"Forecasts"}</definedName>
    <definedName name="ityiu" localSheetId="1" hidden="1">{#N/A,#N/A,TRUE,"Historicals";#N/A,#N/A,TRUE,"Charts";#N/A,#N/A,TRUE,"Forecasts"}</definedName>
    <definedName name="ityiu" hidden="1">{#N/A,#N/A,TRUE,"Historicals";#N/A,#N/A,TRUE,"Charts";#N/A,#N/A,TRUE,"Forecasts"}</definedName>
    <definedName name="iuziuzi" localSheetId="0" hidden="1">{#N/A,#N/A,FALSE,"Layout GuV"}</definedName>
    <definedName name="iuziuzi" localSheetId="1" hidden="1">{#N/A,#N/A,FALSE,"Layout GuV"}</definedName>
    <definedName name="iuziuzi" hidden="1">{#N/A,#N/A,FALSE,"Layout GuV"}</definedName>
    <definedName name="iwonder" localSheetId="0" hidden="1">{"PA1",#N/A,FALSE,"BORDMW";"pa2",#N/A,FALSE,"BORDMW";"PA3",#N/A,FALSE,"BORDMW";"PA4",#N/A,FALSE,"BORDMW"}</definedName>
    <definedName name="iwonder" localSheetId="1" hidden="1">{"PA1",#N/A,FALSE,"BORDMW";"pa2",#N/A,FALSE,"BORDMW";"PA3",#N/A,FALSE,"BORDMW";"PA4",#N/A,FALSE,"BORDMW"}</definedName>
    <definedName name="iwonder" hidden="1">{"PA1",#N/A,FALSE,"BORDMW";"pa2",#N/A,FALSE,"BORDMW";"PA3",#N/A,FALSE,"BORDMW";"PA4",#N/A,FALSE,"BORDMW"}</definedName>
    <definedName name="iwonder_1" localSheetId="0" hidden="1">{"PA1",#N/A,FALSE,"BORDMW";"pa2",#N/A,FALSE,"BORDMW";"PA3",#N/A,FALSE,"BORDMW";"PA4",#N/A,FALSE,"BORDMW"}</definedName>
    <definedName name="iwonder_1" localSheetId="1" hidden="1">{"PA1",#N/A,FALSE,"BORDMW";"pa2",#N/A,FALSE,"BORDMW";"PA3",#N/A,FALSE,"BORDMW";"PA4",#N/A,FALSE,"BORDMW"}</definedName>
    <definedName name="iwonder_1" hidden="1">{"PA1",#N/A,FALSE,"BORDMW";"pa2",#N/A,FALSE,"BORDMW";"PA3",#N/A,FALSE,"BORDMW";"PA4",#N/A,FALSE,"BORDMW"}</definedName>
    <definedName name="iwonder_2" localSheetId="0" hidden="1">{#N/A,#N/A,TRUE,"Main assumptions";#N/A,#N/A,TRUE,"Subscriber projections";#N/A,#N/A,TRUE,"Revenues";#N/A,#N/A,TRUE,"Opex";#N/A,#N/A,TRUE,"Capex";#N/A,#N/A,TRUE,"Working capital";#N/A,#N/A,TRUE,"P&amp;L";#N/A,#N/A,TRUE,"Cash";#N/A,#N/A,TRUE,"Balance";#N/A,#N/A,TRUE,"Valuation";#N/A,#N/A,TRUE,"Bench"}</definedName>
    <definedName name="iwonder_2" localSheetId="1" hidden="1">{#N/A,#N/A,TRUE,"Main assumptions";#N/A,#N/A,TRUE,"Subscriber projections";#N/A,#N/A,TRUE,"Revenues";#N/A,#N/A,TRUE,"Opex";#N/A,#N/A,TRUE,"Capex";#N/A,#N/A,TRUE,"Working capital";#N/A,#N/A,TRUE,"P&amp;L";#N/A,#N/A,TRUE,"Cash";#N/A,#N/A,TRUE,"Balance";#N/A,#N/A,TRUE,"Valuation";#N/A,#N/A,TRUE,"Bench"}</definedName>
    <definedName name="iwonder_2" hidden="1">{#N/A,#N/A,TRUE,"Main assumptions";#N/A,#N/A,TRUE,"Subscriber projections";#N/A,#N/A,TRUE,"Revenues";#N/A,#N/A,TRUE,"Opex";#N/A,#N/A,TRUE,"Capex";#N/A,#N/A,TRUE,"Working capital";#N/A,#N/A,TRUE,"P&amp;L";#N/A,#N/A,TRUE,"Cash";#N/A,#N/A,TRUE,"Balance";#N/A,#N/A,TRUE,"Valuation";#N/A,#N/A,TRUE,"Bench"}</definedName>
    <definedName name="iwonder2" localSheetId="0" hidden="1">{#N/A,#N/A,TRUE,"Main assumptions";#N/A,#N/A,TRUE,"Subscriber projections";#N/A,#N/A,TRUE,"Revenues";#N/A,#N/A,TRUE,"Opex";#N/A,#N/A,TRUE,"Capex";#N/A,#N/A,TRUE,"Working capital";#N/A,#N/A,TRUE,"P&amp;L";#N/A,#N/A,TRUE,"Cash";#N/A,#N/A,TRUE,"Balance";#N/A,#N/A,TRUE,"Valuation";#N/A,#N/A,TRUE,"Bench"}</definedName>
    <definedName name="iwonder2" localSheetId="1" hidden="1">{#N/A,#N/A,TRUE,"Main assumptions";#N/A,#N/A,TRUE,"Subscriber projections";#N/A,#N/A,TRUE,"Revenues";#N/A,#N/A,TRUE,"Opex";#N/A,#N/A,TRUE,"Capex";#N/A,#N/A,TRUE,"Working capital";#N/A,#N/A,TRUE,"P&amp;L";#N/A,#N/A,TRUE,"Cash";#N/A,#N/A,TRUE,"Balance";#N/A,#N/A,TRUE,"Valuation";#N/A,#N/A,TRUE,"Bench"}</definedName>
    <definedName name="iwonder2" hidden="1">{#N/A,#N/A,TRUE,"Main assumptions";#N/A,#N/A,TRUE,"Subscriber projections";#N/A,#N/A,TRUE,"Revenues";#N/A,#N/A,TRUE,"Opex";#N/A,#N/A,TRUE,"Capex";#N/A,#N/A,TRUE,"Working capital";#N/A,#N/A,TRUE,"P&amp;L";#N/A,#N/A,TRUE,"Cash";#N/A,#N/A,TRUE,"Balance";#N/A,#N/A,TRUE,"Valuation";#N/A,#N/A,TRUE,"Bench"}</definedName>
    <definedName name="iz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j" localSheetId="0" hidden="1">{#N/A,#N/A,FALSE,"model"}</definedName>
    <definedName name="j" localSheetId="1" hidden="1">{#N/A,#N/A,FALSE,"model"}</definedName>
    <definedName name="j" hidden="1">{#N/A,#N/A,FALSE,"model"}</definedName>
    <definedName name="jazz" localSheetId="0" hidden="1">{#N/A,#N/A,FALSE,"Spain MKT";#N/A,#N/A,FALSE,"Assumptions";#N/A,#N/A,FALSE,"Adve";#N/A,#N/A,FALSE,"E-Commerce";#N/A,#N/A,FALSE,"Opex";#N/A,#N/A,FALSE,"P&amp;L";#N/A,#N/A,FALSE,"FCF &amp; DCF"}</definedName>
    <definedName name="jazz" localSheetId="1"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localSheetId="1"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e" localSheetId="0" hidden="1">{#N/A,#N/A,FALSE,"Aging Summary";#N/A,#N/A,FALSE,"Ratio Analysis";#N/A,#N/A,FALSE,"Test 120 Day Accts";#N/A,#N/A,FALSE,"Tickmarks"}</definedName>
    <definedName name="je" localSheetId="1" hidden="1">{#N/A,#N/A,FALSE,"Aging Summary";#N/A,#N/A,FALSE,"Ratio Analysis";#N/A,#N/A,FALSE,"Test 120 Day Accts";#N/A,#N/A,FALSE,"Tickmarks"}</definedName>
    <definedName name="je" hidden="1">{#N/A,#N/A,FALSE,"Aging Summary";#N/A,#N/A,FALSE,"Ratio Analysis";#N/A,#N/A,FALSE,"Test 120 Day Accts";#N/A,#N/A,FALSE,"Tickmarks"}</definedName>
    <definedName name="jedf" localSheetId="0" hidden="1">{#N/A,#N/A,TRUE,"Historicals";#N/A,#N/A,TRUE,"Charts";#N/A,#N/A,TRUE,"Forecasts"}</definedName>
    <definedName name="jedf" localSheetId="1" hidden="1">{#N/A,#N/A,TRUE,"Historicals";#N/A,#N/A,TRUE,"Charts";#N/A,#N/A,TRUE,"Forecasts"}</definedName>
    <definedName name="jedf" hidden="1">{#N/A,#N/A,TRUE,"Historicals";#N/A,#N/A,TRUE,"Charts";#N/A,#N/A,TRUE,"Forecasts"}</definedName>
    <definedName name="jeff" localSheetId="0" hidden="1">{#N/A,#N/A,FALSE,"Qtr Results";#N/A,#N/A,FALSE,"Same Hospital";#N/A,#N/A,FALSE,"Quarterly Earnings Model";#N/A,#N/A,FALSE,"Annual Model"}</definedName>
    <definedName name="jeff" localSheetId="1" hidden="1">{#N/A,#N/A,FALSE,"Qtr Results";#N/A,#N/A,FALSE,"Same Hospital";#N/A,#N/A,FALSE,"Quarterly Earnings Model";#N/A,#N/A,FALSE,"Annual Model"}</definedName>
    <definedName name="jeff" hidden="1">{#N/A,#N/A,FALSE,"Qtr Results";#N/A,#N/A,FALSE,"Same Hospital";#N/A,#N/A,FALSE,"Quarterly Earnings Model";#N/A,#N/A,FALSE,"Annual Model"}</definedName>
    <definedName name="jfhk" localSheetId="0" hidden="1">{#N/A,#N/A,TRUE,"Historicals";#N/A,#N/A,TRUE,"Charts";#N/A,#N/A,TRUE,"Forecasts"}</definedName>
    <definedName name="jfhk" localSheetId="1" hidden="1">{#N/A,#N/A,TRUE,"Historicals";#N/A,#N/A,TRUE,"Charts";#N/A,#N/A,TRUE,"Forecasts"}</definedName>
    <definedName name="jfhk" hidden="1">{#N/A,#N/A,TRUE,"Historicals";#N/A,#N/A,TRUE,"Charts";#N/A,#N/A,TRUE,"Forecasts"}</definedName>
    <definedName name="jh" localSheetId="0" hidden="1">{#N/A,#N/A,FALSE,"CreditStat";#N/A,#N/A,FALSE,"SPbrkup";#N/A,#N/A,FALSE,"MerSPsyn";#N/A,#N/A,FALSE,"MerSPwKCsyn";#N/A,#N/A,FALSE,"MerSPwKCsyn (2)";#N/A,#N/A,FALSE,"CreditStat (2)"}</definedName>
    <definedName name="jh" localSheetId="1" hidden="1">{#N/A,#N/A,FALSE,"CreditStat";#N/A,#N/A,FALSE,"SPbrkup";#N/A,#N/A,FALSE,"MerSPsyn";#N/A,#N/A,FALSE,"MerSPwKCsyn";#N/A,#N/A,FALSE,"MerSPwKCsyn (2)";#N/A,#N/A,FALSE,"CreditStat (2)"}</definedName>
    <definedName name="jh" hidden="1">{#N/A,#N/A,FALSE,"CreditStat";#N/A,#N/A,FALSE,"SPbrkup";#N/A,#N/A,FALSE,"MerSPsyn";#N/A,#N/A,FALSE,"MerSPwKCsyn";#N/A,#N/A,FALSE,"MerSPwKCsyn (2)";#N/A,#N/A,FALSE,"CreditStat (2)"}</definedName>
    <definedName name="jhh" localSheetId="0" hidden="1">{"EVA",#N/A,FALSE,"EVA";"WACC",#N/A,FALSE,"WACC"}</definedName>
    <definedName name="jhh" localSheetId="1" hidden="1">{"EVA",#N/A,FALSE,"EVA";"WACC",#N/A,FALSE,"WACC"}</definedName>
    <definedName name="jhh" hidden="1">{"EVA",#N/A,FALSE,"EVA";"WACC",#N/A,FALSE,"WACC"}</definedName>
    <definedName name="jhhh" localSheetId="0" hidden="1">{#N/A,#N/A,FALSE,"PACCIL";#N/A,#N/A,FALSE,"PAITACAN";#N/A,#N/A,FALSE,"PARECO";#N/A,#N/A,FALSE,"PA62";#N/A,#N/A,FALSE,"PAFINAL";#N/A,#N/A,FALSE,"PARECONF";#N/A,#N/A,FALSE,"PARECOND"}</definedName>
    <definedName name="jhhh" localSheetId="1" hidden="1">{#N/A,#N/A,FALSE,"PACCIL";#N/A,#N/A,FALSE,"PAITACAN";#N/A,#N/A,FALSE,"PARECO";#N/A,#N/A,FALSE,"PA62";#N/A,#N/A,FALSE,"PAFINAL";#N/A,#N/A,FALSE,"PARECONF";#N/A,#N/A,FALSE,"PARECOND"}</definedName>
    <definedName name="jhhh" hidden="1">{#N/A,#N/A,FALSE,"PACCIL";#N/A,#N/A,FALSE,"PAITACAN";#N/A,#N/A,FALSE,"PARECO";#N/A,#N/A,FALSE,"PA62";#N/A,#N/A,FALSE,"PAFINAL";#N/A,#N/A,FALSE,"PARECONF";#N/A,#N/A,FALSE,"PARECOND"}</definedName>
    <definedName name="jhhjgj" localSheetId="0" hidden="1">{#N/A,#N/A,TRUE,"Historicals";#N/A,#N/A,TRUE,"Charts";#N/A,#N/A,TRUE,"Forecasts"}</definedName>
    <definedName name="jhhjgj" localSheetId="1" hidden="1">{#N/A,#N/A,TRUE,"Historicals";#N/A,#N/A,TRUE,"Charts";#N/A,#N/A,TRUE,"Forecasts"}</definedName>
    <definedName name="jhhjgj" hidden="1">{#N/A,#N/A,TRUE,"Historicals";#N/A,#N/A,TRUE,"Charts";#N/A,#N/A,TRUE,"Forecasts"}</definedName>
    <definedName name="jhj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hj" localSheetId="0" hidden="1">{"CONSEJO",#N/A,FALSE,"Dist p0";"CONSEJO",#N/A,FALSE,"Ficha CODICE"}</definedName>
    <definedName name="jhjhhj" localSheetId="1" hidden="1">{"CONSEJO",#N/A,FALSE,"Dist p0";"CONSEJO",#N/A,FALSE,"Ficha CODICE"}</definedName>
    <definedName name="jhjhhj" hidden="1">{"CONSEJO",#N/A,FALSE,"Dist p0";"CONSEJO",#N/A,FALSE,"Ficha CODICE"}</definedName>
    <definedName name="jhjkk78" localSheetId="0" hidden="1">{#N/A,#N/A,FALSE,"Table of Contents";#N/A,#N/A,FALSE,"Overview";#N/A,#N/A,FALSE,"Data"}</definedName>
    <definedName name="jhjkk78" localSheetId="1" hidden="1">{#N/A,#N/A,FALSE,"Table of Contents";#N/A,#N/A,FALSE,"Overview";#N/A,#N/A,FALSE,"Data"}</definedName>
    <definedName name="jhjkk78" hidden="1">{#N/A,#N/A,FALSE,"Table of Contents";#N/A,#N/A,FALSE,"Overview";#N/A,#N/A,FALSE,"Data"}</definedName>
    <definedName name="jhk" localSheetId="0" hidden="1">{"print 1",#N/A,FALSE,"PrimeCo PCS";"print 2",#N/A,FALSE,"PrimeCo PCS";"valuation",#N/A,FALSE,"PrimeCo PCS"}</definedName>
    <definedName name="jhk" localSheetId="1" hidden="1">{"print 1",#N/A,FALSE,"PrimeCo PCS";"print 2",#N/A,FALSE,"PrimeCo PCS";"valuation",#N/A,FALSE,"PrimeCo PCS"}</definedName>
    <definedName name="jhk" hidden="1">{"print 1",#N/A,FALSE,"PrimeCo PCS";"print 2",#N/A,FALSE,"PrimeCo PCS";"valuation",#N/A,FALSE,"PrimeCo PCS"}</definedName>
    <definedName name="jhkgh" localSheetId="0" hidden="1">{#N/A,#N/A,TRUE,"Historicals";#N/A,#N/A,TRUE,"Charts";#N/A,#N/A,TRUE,"Forecasts"}</definedName>
    <definedName name="jhkgh" localSheetId="1" hidden="1">{#N/A,#N/A,TRUE,"Historicals";#N/A,#N/A,TRUE,"Charts";#N/A,#N/A,TRUE,"Forecasts"}</definedName>
    <definedName name="jhkgh" hidden="1">{#N/A,#N/A,TRUE,"Historicals";#N/A,#N/A,TRUE,"Charts";#N/A,#N/A,TRUE,"Forecasts"}</definedName>
    <definedName name="jhkgh2" hidden="1">{#N/A,#N/A,FALSE,"TMCOMP96";#N/A,#N/A,FALSE,"MAT96";#N/A,#N/A,FALSE,"FANDA96";#N/A,#N/A,FALSE,"INTRAN96";#N/A,#N/A,FALSE,"NAA9697";#N/A,#N/A,FALSE,"ECWEBB";#N/A,#N/A,FALSE,"MFT96";#N/A,#N/A,FALSE,"CTrecon"}</definedName>
    <definedName name="jhmnfhgvnb" localSheetId="0" hidden="1">{#N/A,#N/A,TRUE,"Historicals";#N/A,#N/A,TRUE,"Charts";#N/A,#N/A,TRUE,"Forecasts"}</definedName>
    <definedName name="jhmnfhgvnb" localSheetId="1" hidden="1">{#N/A,#N/A,TRUE,"Historicals";#N/A,#N/A,TRUE,"Charts";#N/A,#N/A,TRUE,"Forecasts"}</definedName>
    <definedName name="jhmnfhgvnb" hidden="1">{#N/A,#N/A,TRUE,"Historicals";#N/A,#N/A,TRUE,"Charts";#N/A,#N/A,TRUE,"Forecasts"}</definedName>
    <definedName name="JIJIJ" localSheetId="0" hidden="1">{#N/A,#N/A,FALSE,"RGD$";#N/A,#N/A,FALSE,"BG$";#N/A,#N/A,FALSE,"FC$"}</definedName>
    <definedName name="JIJIJ" localSheetId="1" hidden="1">{#N/A,#N/A,FALSE,"RGD$";#N/A,#N/A,FALSE,"BG$";#N/A,#N/A,FALSE,"FC$"}</definedName>
    <definedName name="JIJIJ" hidden="1">{#N/A,#N/A,FALSE,"RGD$";#N/A,#N/A,FALSE,"BG$";#N/A,#N/A,FALSE,"FC$"}</definedName>
    <definedName name="jim" hidden="1">{"'Directory'!$A$72:$E$91"}</definedName>
    <definedName name="jimm" hidden="1">{"'Directory'!$A$72:$E$91"}</definedName>
    <definedName name="jj" localSheetId="0" hidden="1">#REF!,#REF!,#REF!,#REF!,#REF!,#REF!,#REF!,#REF!,#REF!,#REF!,#REF!,#REF!,#REF!,#REF!,#REF!,#REF!,#REF!,#REF!,#REF!,#REF!,#REF!,#REF!,#REF!,#REF!,#REF!,#REF!,#REF!,#REF!,#REF!,#REF!,#REF!</definedName>
    <definedName name="jj" localSheetId="1" hidden="1">#REF!,#REF!,#REF!,#REF!,#REF!,#REF!,#REF!,#REF!,#REF!,#REF!,#REF!,#REF!,#REF!,#REF!,#REF!,#REF!,#REF!,#REF!,#REF!,#REF!,#REF!,#REF!,#REF!,#REF!,#REF!,#REF!,#REF!,#REF!,#REF!,#REF!,#REF!</definedName>
    <definedName name="jj" hidden="1">#REF!,#REF!,#REF!,#REF!,#REF!,#REF!,#REF!,#REF!,#REF!,#REF!,#REF!,#REF!,#REF!,#REF!,#REF!,#REF!,#REF!,#REF!,#REF!,#REF!,#REF!,#REF!,#REF!,#REF!,#REF!,#REF!,#REF!,#REF!,#REF!,#REF!,#REF!</definedName>
    <definedName name="jjjg" localSheetId="0" hidden="1">{#N/A,#N/A,FALSE,"RGD$";#N/A,#N/A,FALSE,"BG$";#N/A,#N/A,FALSE,"FC$"}</definedName>
    <definedName name="jjjg" localSheetId="1" hidden="1">{#N/A,#N/A,FALSE,"RGD$";#N/A,#N/A,FALSE,"BG$";#N/A,#N/A,FALSE,"FC$"}</definedName>
    <definedName name="jjjg" hidden="1">{#N/A,#N/A,FALSE,"RGD$";#N/A,#N/A,FALSE,"BG$";#N/A,#N/A,FALSE,"FC$"}</definedName>
    <definedName name="jjjj" localSheetId="0" hidden="1">{"Assumptions",#N/A,FALSE,"Sheet1";"Main Report",#N/A,FALSE,"Sheet1";"Results",#N/A,FALSE,"Sheet1";"Advances",#N/A,FALSE,"Sheet1"}</definedName>
    <definedName name="jjjj" localSheetId="1" hidden="1">{"Assumptions",#N/A,FALSE,"Sheet1";"Main Report",#N/A,FALSE,"Sheet1";"Results",#N/A,FALSE,"Sheet1";"Advances",#N/A,FALSE,"Sheet1"}</definedName>
    <definedName name="jjjj" hidden="1">{"Assumptions",#N/A,FALSE,"Sheet1";"Main Report",#N/A,FALSE,"Sheet1";"Results",#N/A,FALSE,"Sheet1";"Advances",#N/A,FALSE,"Sheet1"}</definedName>
    <definedName name="jjjjj" localSheetId="0" hidden="1">{"CONSEJO",#N/A,FALSE,"Dist p0";"CONSEJO",#N/A,FALSE,"Ficha CODICE"}</definedName>
    <definedName name="jjjjj" localSheetId="1" hidden="1">{"CONSEJO",#N/A,FALSE,"Dist p0";"CONSEJO",#N/A,FALSE,"Ficha CODICE"}</definedName>
    <definedName name="jjjjj" hidden="1">{"CONSEJO",#N/A,FALSE,"Dist p0";"CONSEJO",#N/A,FALSE,"Ficha CODICE"}</definedName>
    <definedName name="JJUJSD" localSheetId="0" hidden="1">{#N/A,#N/A,FALSE,"RGD$";#N/A,#N/A,FALSE,"BG$";#N/A,#N/A,FALSE,"FC$"}</definedName>
    <definedName name="JJUJSD" localSheetId="1" hidden="1">{#N/A,#N/A,FALSE,"RGD$";#N/A,#N/A,FALSE,"BG$";#N/A,#N/A,FALSE,"FC$"}</definedName>
    <definedName name="JJUJSD" hidden="1">{#N/A,#N/A,FALSE,"RGD$";#N/A,#N/A,FALSE,"BG$";#N/A,#N/A,FALSE,"FC$"}</definedName>
    <definedName name="jk" localSheetId="0" hidden="1">{"K Bilanz o. Kommentar",#N/A,FALSE,"Kaufhof"}</definedName>
    <definedName name="jk" localSheetId="1" hidden="1">{"K Bilanz o. Kommentar",#N/A,FALSE,"Kaufhof"}</definedName>
    <definedName name="jk" hidden="1">{"K Bilanz o. Kommentar",#N/A,FALSE,"Kaufhof"}</definedName>
    <definedName name="jkj" localSheetId="0" hidden="1">{"mult96",#N/A,FALSE,"PETCOMP";"est96",#N/A,FALSE,"PETCOMP";"mult95",#N/A,FALSE,"PETCOMP";"est95",#N/A,FALSE,"PETCOMP";"multltm",#N/A,FALSE,"PETCOMP";"resultltm",#N/A,FALSE,"PETCOMP"}</definedName>
    <definedName name="jkj" localSheetId="1" hidden="1">{"mult96",#N/A,FALSE,"PETCOMP";"est96",#N/A,FALSE,"PETCOMP";"mult95",#N/A,FALSE,"PETCOMP";"est95",#N/A,FALSE,"PETCOMP";"multltm",#N/A,FALSE,"PETCOMP";"resultltm",#N/A,FALSE,"PETCOMP"}</definedName>
    <definedName name="jkj" hidden="1">{"mult96",#N/A,FALSE,"PETCOMP";"est96",#N/A,FALSE,"PETCOMP";"mult95",#N/A,FALSE,"PETCOMP";"est95",#N/A,FALSE,"PETCOMP";"multltm",#N/A,FALSE,"PETCOMP";"resultltm",#N/A,FALSE,"PETCOMP"}</definedName>
    <definedName name="JKJJKJK" localSheetId="0" hidden="1">{#N/A,#N/A,FALSE,"RGD$";#N/A,#N/A,FALSE,"BG$";#N/A,#N/A,FALSE,"FC$"}</definedName>
    <definedName name="JKJJKJK" localSheetId="1" hidden="1">{#N/A,#N/A,FALSE,"RGD$";#N/A,#N/A,FALSE,"BG$";#N/A,#N/A,FALSE,"FC$"}</definedName>
    <definedName name="JKJJKJK" hidden="1">{#N/A,#N/A,FALSE,"RGD$";#N/A,#N/A,FALSE,"BG$";#N/A,#N/A,FALSE,"FC$"}</definedName>
    <definedName name="jkşş" localSheetId="0" hidden="1">{"det (May)",#N/A,FALSE,"June";"sum (MAY YTD)",#N/A,FALSE,"June YTD"}</definedName>
    <definedName name="jkşş" localSheetId="1" hidden="1">{"det (May)",#N/A,FALSE,"June";"sum (MAY YTD)",#N/A,FALSE,"June YTD"}</definedName>
    <definedName name="jkşş" hidden="1">{"det (May)",#N/A,FALSE,"June";"sum (MAY YTD)",#N/A,FALSE,"June YTD"}</definedName>
    <definedName name="jljl" localSheetId="0" hidden="1">{"det (May)",#N/A,FALSE,"June";"sum (MAY YTD)",#N/A,FALSE,"June YTD"}</definedName>
    <definedName name="jljl" localSheetId="1" hidden="1">{"det (May)",#N/A,FALSE,"June";"sum (MAY YTD)",#N/A,FALSE,"June YTD"}</definedName>
    <definedName name="jljl" hidden="1">{"det (May)",#N/A,FALSE,"June";"sum (MAY YTD)",#N/A,FALSE,"June YTD"}</definedName>
    <definedName name="jlöklöökljklö" localSheetId="0" hidden="1">{"Rate",#N/A,TRUE,"SUMMARY";"Ratios",#N/A,TRUE,"Ratios";"BUDGETREVENUE",#N/A,TRUE,"Revenue";"TOTALS",#N/A,TRUE,"DETAIL"}</definedName>
    <definedName name="jlöklöökljklö" localSheetId="1" hidden="1">{"Rate",#N/A,TRUE,"SUMMARY";"Ratios",#N/A,TRUE,"Ratios";"BUDGETREVENUE",#N/A,TRUE,"Revenue";"TOTALS",#N/A,TRUE,"DETAIL"}</definedName>
    <definedName name="jlöklöökljklö" hidden="1">{"Rate",#N/A,TRUE,"SUMMARY";"Ratios",#N/A,TRUE,"Ratios";"BUDGETREVENUE",#N/A,TRUE,"Revenue";"TOTALS",#N/A,TRUE,"DETAIL"}</definedName>
    <definedName name="jlöklöökljklö_1" localSheetId="0" hidden="1">{"Rate",#N/A,TRUE,"SUMMARY";"Ratios",#N/A,TRUE,"Ratios";"BUDGETREVENUE",#N/A,TRUE,"Revenue";"TOTALS",#N/A,TRUE,"DETAIL"}</definedName>
    <definedName name="jlöklöökljklö_1" localSheetId="1" hidden="1">{"Rate",#N/A,TRUE,"SUMMARY";"Ratios",#N/A,TRUE,"Ratios";"BUDGETREVENUE",#N/A,TRUE,"Revenue";"TOTALS",#N/A,TRUE,"DETAIL"}</definedName>
    <definedName name="jlöklöökljklö_1" hidden="1">{"Rate",#N/A,TRUE,"SUMMARY";"Ratios",#N/A,TRUE,"Ratios";"BUDGETREVENUE",#N/A,TRUE,"Revenue";"TOTALS",#N/A,TRUE,"DETAIL"}</definedName>
    <definedName name="jlöklöökljklö_2" localSheetId="0" hidden="1">{"Rate",#N/A,TRUE,"SUMMARY";"Ratios",#N/A,TRUE,"Ratios";"BUDGETREVENUE",#N/A,TRUE,"Revenue";"TOTALS",#N/A,TRUE,"DETAIL"}</definedName>
    <definedName name="jlöklöökljklö_2" localSheetId="1" hidden="1">{"Rate",#N/A,TRUE,"SUMMARY";"Ratios",#N/A,TRUE,"Ratios";"BUDGETREVENUE",#N/A,TRUE,"Revenue";"TOTALS",#N/A,TRUE,"DETAIL"}</definedName>
    <definedName name="jlöklöökljklö_2" hidden="1">{"Rate",#N/A,TRUE,"SUMMARY";"Ratios",#N/A,TRUE,"Ratios";"BUDGETREVENUE",#N/A,TRUE,"Revenue";"TOTALS",#N/A,TRUE,"DETAIL"}</definedName>
    <definedName name="jlöklöökljklö_3" localSheetId="0" hidden="1">{"Rate",#N/A,TRUE,"SUMMARY";"Ratios",#N/A,TRUE,"Ratios";"BUDGETREVENUE",#N/A,TRUE,"Revenue";"TOTALS",#N/A,TRUE,"DETAIL"}</definedName>
    <definedName name="jlöklöökljklö_3" localSheetId="1" hidden="1">{"Rate",#N/A,TRUE,"SUMMARY";"Ratios",#N/A,TRUE,"Ratios";"BUDGETREVENUE",#N/A,TRUE,"Revenue";"TOTALS",#N/A,TRUE,"DETAIL"}</definedName>
    <definedName name="jlöklöökljklö_3" hidden="1">{"Rate",#N/A,TRUE,"SUMMARY";"Ratios",#N/A,TRUE,"Ratios";"BUDGETREVENUE",#N/A,TRUE,"Revenue";"TOTALS",#N/A,TRUE,"DETAIL"}</definedName>
    <definedName name="jlöklöökljklö_4" localSheetId="0" hidden="1">{"Rate",#N/A,TRUE,"SUMMARY";"Ratios",#N/A,TRUE,"Ratios";"BUDGETREVENUE",#N/A,TRUE,"Revenue";"TOTALS",#N/A,TRUE,"DETAIL"}</definedName>
    <definedName name="jlöklöökljklö_4" localSheetId="1" hidden="1">{"Rate",#N/A,TRUE,"SUMMARY";"Ratios",#N/A,TRUE,"Ratios";"BUDGETREVENUE",#N/A,TRUE,"Revenue";"TOTALS",#N/A,TRUE,"DETAIL"}</definedName>
    <definedName name="jlöklöökljklö_4" hidden="1">{"Rate",#N/A,TRUE,"SUMMARY";"Ratios",#N/A,TRUE,"Ratios";"BUDGETREVENUE",#N/A,TRUE,"Revenue";"TOTALS",#N/A,TRUE,"DETAIL"}</definedName>
    <definedName name="jnbghjbg" localSheetId="0" hidden="1">{"ANAR",#N/A,FALSE,"Dist total";"MARGEN",#N/A,FALSE,"Dist total";"COMENTARIO",#N/A,FALSE,"Ficha CODICE";"CONSEJO",#N/A,FALSE,"Dist p0";"uno",#N/A,FALSE,"Dist total"}</definedName>
    <definedName name="jnbghjbg" localSheetId="1"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oao" localSheetId="0" hidden="1">{"SCH49",#N/A,FALSE,"eva"}</definedName>
    <definedName name="joao" localSheetId="1" hidden="1">{"SCH49",#N/A,FALSE,"eva"}</definedName>
    <definedName name="joao" hidden="1">{"SCH49",#N/A,FALSE,"eva"}</definedName>
    <definedName name="jo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se" localSheetId="0" hidden="1">{"vi1",#N/A,FALSE,"Financial Statements";"vi2",#N/A,FALSE,"Financial Statements";#N/A,#N/A,FALSE,"DCF"}</definedName>
    <definedName name="Jose" localSheetId="1" hidden="1">{"vi1",#N/A,FALSE,"Financial Statements";"vi2",#N/A,FALSE,"Financial Statements";#N/A,#N/A,FALSE,"DCF"}</definedName>
    <definedName name="Jose" hidden="1">{"vi1",#N/A,FALSE,"Financial Statements";"vi2",#N/A,FALSE,"Financial Statements";#N/A,#N/A,FALSE,"DCF"}</definedName>
    <definedName name="jp" localSheetId="0" hidden="1">{"uno",#N/A,FALSE,"Dist total";"COMENTARIO",#N/A,FALSE,"Ficha CODICE"}</definedName>
    <definedName name="jp" localSheetId="1" hidden="1">{"uno",#N/A,FALSE,"Dist total";"COMENTARIO",#N/A,FALSE,"Ficha CODICE"}</definedName>
    <definedName name="jp" hidden="1">{"uno",#N/A,FALSE,"Dist total";"COMENTARIO",#N/A,FALSE,"Ficha CODICE"}</definedName>
    <definedName name="jrfghfg" localSheetId="0" hidden="1">{#N/A,#N/A,TRUE,"Historicals";#N/A,#N/A,TRUE,"Charts";#N/A,#N/A,TRUE,"Forecasts"}</definedName>
    <definedName name="jrfghfg" localSheetId="1" hidden="1">{#N/A,#N/A,TRUE,"Historicals";#N/A,#N/A,TRUE,"Charts";#N/A,#N/A,TRUE,"Forecasts"}</definedName>
    <definedName name="jrfghfg" hidden="1">{#N/A,#N/A,TRUE,"Historicals";#N/A,#N/A,TRUE,"Charts";#N/A,#N/A,TRUE,"Forecasts"}</definedName>
    <definedName name="jrjhgjhjty" localSheetId="0" hidden="1">{#N/A,#N/A,TRUE,"Historicals";#N/A,#N/A,TRUE,"Charts";#N/A,#N/A,TRUE,"Forecasts"}</definedName>
    <definedName name="jrjhgjhjty" localSheetId="1" hidden="1">{#N/A,#N/A,TRUE,"Historicals";#N/A,#N/A,TRUE,"Charts";#N/A,#N/A,TRUE,"Forecasts"}</definedName>
    <definedName name="jrjhgjhjty" hidden="1">{#N/A,#N/A,TRUE,"Historicals";#N/A,#N/A,TRUE,"Charts";#N/A,#N/A,TRUE,"Forecasts"}</definedName>
    <definedName name="jrwrhtherh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s" localSheetId="0" hidden="1">{"DCF1",#N/A,FALSE,"SIERRA DCF";"MATRIX1",#N/A,FALSE,"SIERRA DCF"}</definedName>
    <definedName name="js" localSheetId="1" hidden="1">{"DCF1",#N/A,FALSE,"SIERRA DCF";"MATRIX1",#N/A,FALSE,"SIERRA DCF"}</definedName>
    <definedName name="js" hidden="1">{"DCF1",#N/A,FALSE,"SIERRA DCF";"MATRIX1",#N/A,FALSE,"SIERRA DCF"}</definedName>
    <definedName name="jsgjghk" localSheetId="0" hidden="1">{"qchm_dcf",#N/A,FALSE,"QCHMDCF2";"qchm_terminal",#N/A,FALSE,"QCHMDCF2"}</definedName>
    <definedName name="jsgjghk" localSheetId="1" hidden="1">{"qchm_dcf",#N/A,FALSE,"QCHMDCF2";"qchm_terminal",#N/A,FALSE,"QCHMDCF2"}</definedName>
    <definedName name="jsgjghk" hidden="1">{"qchm_dcf",#N/A,FALSE,"QCHMDCF2";"qchm_terminal",#N/A,FALSE,"QCHMDCF2"}</definedName>
    <definedName name="jso" localSheetId="0" hidden="1">{"sch56",#N/A,FALSE,"savings";"sch64",#N/A,FALSE,"savings"}</definedName>
    <definedName name="jso" localSheetId="1" hidden="1">{"sch56",#N/A,FALSE,"savings";"sch64",#N/A,FALSE,"savings"}</definedName>
    <definedName name="jso" hidden="1">{"sch56",#N/A,FALSE,"savings";"sch64",#N/A,FALSE,"savings"}</definedName>
    <definedName name="jsx" localSheetId="0" hidden="1">{"DCF","UPSIDE CASE",FALSE,"Sheet1";"DCF","BASE CASE",FALSE,"Sheet1";"DCF","DOWNSIDE CASE",FALSE,"Sheet1"}</definedName>
    <definedName name="jsx" localSheetId="1" hidden="1">{"DCF","UPSIDE CASE",FALSE,"Sheet1";"DCF","BASE CASE",FALSE,"Sheet1";"DCF","DOWNSIDE CASE",FALSE,"Sheet1"}</definedName>
    <definedName name="jsx" hidden="1">{"DCF","UPSIDE CASE",FALSE,"Sheet1";"DCF","BASE CASE",FALSE,"Sheet1";"DCF","DOWNSIDE CASE",FALSE,"Sheet1"}</definedName>
    <definedName name="jtygh" localSheetId="0" hidden="1">{#N/A,#N/A,TRUE,"Historicals";#N/A,#N/A,TRUE,"Charts";#N/A,#N/A,TRUE,"Forecasts"}</definedName>
    <definedName name="jtygh" localSheetId="1" hidden="1">{#N/A,#N/A,TRUE,"Historicals";#N/A,#N/A,TRUE,"Charts";#N/A,#N/A,TRUE,"Forecasts"}</definedName>
    <definedName name="jtygh" hidden="1">{#N/A,#N/A,TRUE,"Historicals";#N/A,#N/A,TRUE,"Charts";#N/A,#N/A,TRUE,"Forecasts"}</definedName>
    <definedName name="ju64jk87k" localSheetId="0" hidden="1">{#N/A,#N/A,TRUE,"Proposal";#N/A,#N/A,TRUE,"Assumptions";#N/A,#N/A,TRUE,"Net Income";#N/A,#N/A,TRUE,"Balsheet";#N/A,#N/A,TRUE,"Capex";#N/A,#N/A,TRUE,"Volumes";#N/A,#N/A,TRUE,"Revenues";#N/A,#N/A,TRUE,"Var.Costs";#N/A,#N/A,TRUE,"Personnel";#N/A,#N/A,TRUE,"Other costs";#N/A,#N/A,TRUE,"MKTG and G&amp;A"}</definedName>
    <definedName name="ju64jk87k" localSheetId="1" hidden="1">{#N/A,#N/A,TRUE,"Proposal";#N/A,#N/A,TRUE,"Assumptions";#N/A,#N/A,TRUE,"Net Income";#N/A,#N/A,TRUE,"Balsheet";#N/A,#N/A,TRUE,"Capex";#N/A,#N/A,TRUE,"Volumes";#N/A,#N/A,TRUE,"Revenues";#N/A,#N/A,TRUE,"Var.Costs";#N/A,#N/A,TRUE,"Personnel";#N/A,#N/A,TRUE,"Other costs";#N/A,#N/A,TRUE,"MKTG and G&amp;A"}</definedName>
    <definedName name="ju64jk87k" hidden="1">{#N/A,#N/A,TRUE,"Proposal";#N/A,#N/A,TRUE,"Assumptions";#N/A,#N/A,TRUE,"Net Income";#N/A,#N/A,TRUE,"Balsheet";#N/A,#N/A,TRUE,"Capex";#N/A,#N/A,TRUE,"Volumes";#N/A,#N/A,TRUE,"Revenues";#N/A,#N/A,TRUE,"Var.Costs";#N/A,#N/A,TRUE,"Personnel";#N/A,#N/A,TRUE,"Other costs";#N/A,#N/A,TRUE,"MKTG and G&amp;A"}</definedName>
    <definedName name="ju6kju67" localSheetId="0" hidden="1">{#N/A,#N/A,TRUE,"Proposal";#N/A,#N/A,TRUE,"Assumptions";#N/A,#N/A,TRUE,"Net Income";#N/A,#N/A,TRUE,"Balsheet";#N/A,#N/A,TRUE,"Capex";#N/A,#N/A,TRUE,"Volumes";#N/A,#N/A,TRUE,"Revenues";#N/A,#N/A,TRUE,"Var.Costs";#N/A,#N/A,TRUE,"Personnel";#N/A,#N/A,TRUE,"Other costs";#N/A,#N/A,TRUE,"MKTG and G&amp;A"}</definedName>
    <definedName name="ju6kju67" localSheetId="1" hidden="1">{#N/A,#N/A,TRUE,"Proposal";#N/A,#N/A,TRUE,"Assumptions";#N/A,#N/A,TRUE,"Net Income";#N/A,#N/A,TRUE,"Balsheet";#N/A,#N/A,TRUE,"Capex";#N/A,#N/A,TRUE,"Volumes";#N/A,#N/A,TRUE,"Revenues";#N/A,#N/A,TRUE,"Var.Costs";#N/A,#N/A,TRUE,"Personnel";#N/A,#N/A,TRUE,"Other costs";#N/A,#N/A,TRUE,"MKTG and G&amp;A"}</definedName>
    <definedName name="ju6kju67" hidden="1">{#N/A,#N/A,TRUE,"Proposal";#N/A,#N/A,TRUE,"Assumptions";#N/A,#N/A,TRUE,"Net Income";#N/A,#N/A,TRUE,"Balsheet";#N/A,#N/A,TRUE,"Capex";#N/A,#N/A,TRUE,"Volumes";#N/A,#N/A,TRUE,"Revenues";#N/A,#N/A,TRUE,"Var.Costs";#N/A,#N/A,TRUE,"Personnel";#N/A,#N/A,TRUE,"Other costs";#N/A,#N/A,TRUE,"MKTG and G&amp;A"}</definedName>
    <definedName name="jughngh" localSheetId="0" hidden="1">{#N/A,#N/A,TRUE,"Historicals";#N/A,#N/A,TRUE,"Charts";#N/A,#N/A,TRUE,"Forecasts"}</definedName>
    <definedName name="jughngh" localSheetId="1" hidden="1">{#N/A,#N/A,TRUE,"Historicals";#N/A,#N/A,TRUE,"Charts";#N/A,#N/A,TRUE,"Forecasts"}</definedName>
    <definedName name="jughngh" hidden="1">{#N/A,#N/A,TRUE,"Historicals";#N/A,#N/A,TRUE,"Charts";#N/A,#N/A,TRUE,"Forecasts"}</definedName>
    <definedName name="July" hidden="1">OFFSET(#REF!,9,0,COUNTA(#REF!)-COUNTA(#REF!),1)</definedName>
    <definedName name="junkme" localSheetId="0" hidden="1">{#N/A,#N/A,TRUE,"Status Report";#N/A,#N/A,TRUE,"Current Forecast";#N/A,#N/A,TRUE,"Last Forecast";#N/A,#N/A,TRUE,"BP";#N/A,#N/A,TRUE,"LY"}</definedName>
    <definedName name="junkme" localSheetId="1" hidden="1">{#N/A,#N/A,TRUE,"Status Report";#N/A,#N/A,TRUE,"Current Forecast";#N/A,#N/A,TRUE,"Last Forecast";#N/A,#N/A,TRUE,"BP";#N/A,#N/A,TRUE,"LY"}</definedName>
    <definedName name="junkme" hidden="1">{#N/A,#N/A,TRUE,"Status Report";#N/A,#N/A,TRUE,"Current Forecast";#N/A,#N/A,TRUE,"Last Forecast";#N/A,#N/A,TRUE,"BP";#N/A,#N/A,TRUE,"LY"}</definedName>
    <definedName name="jurhfds" localSheetId="0" hidden="1">{#N/A,#N/A,TRUE,"Historicals";#N/A,#N/A,TRUE,"Charts";#N/A,#N/A,TRUE,"Forecasts"}</definedName>
    <definedName name="jurhfds" localSheetId="1" hidden="1">{#N/A,#N/A,TRUE,"Historicals";#N/A,#N/A,TRUE,"Charts";#N/A,#N/A,TRUE,"Forecasts"}</definedName>
    <definedName name="jurhfds" hidden="1">{#N/A,#N/A,TRUE,"Historicals";#N/A,#N/A,TRUE,"Charts";#N/A,#N/A,TRUE,"Forecasts"}</definedName>
    <definedName name="juuzj" localSheetId="0" hidden="1">{#N/A,#N/A,FALSE,"Layout Aktiva";#N/A,#N/A,FALSE,"Layout Passiva"}</definedName>
    <definedName name="juuzj" localSheetId="1" hidden="1">{#N/A,#N/A,FALSE,"Layout Aktiva";#N/A,#N/A,FALSE,"Layout Passiva"}</definedName>
    <definedName name="juuzj" hidden="1">{#N/A,#N/A,FALSE,"Layout Aktiva";#N/A,#N/A,FALSE,"Layout Passiva"}</definedName>
    <definedName name="juyjrtds" localSheetId="0" hidden="1">{#N/A,#N/A,TRUE,"Historicals";#N/A,#N/A,TRUE,"Charts";#N/A,#N/A,TRUE,"Forecasts"}</definedName>
    <definedName name="juyjrtds" localSheetId="1" hidden="1">{#N/A,#N/A,TRUE,"Historicals";#N/A,#N/A,TRUE,"Charts";#N/A,#N/A,TRUE,"Forecasts"}</definedName>
    <definedName name="juyjrtds" hidden="1">{#N/A,#N/A,TRUE,"Historicals";#N/A,#N/A,TRUE,"Charts";#N/A,#N/A,TRUE,"Forecasts"}</definedName>
    <definedName name="juyjtg" localSheetId="0" hidden="1">{#N/A,#N/A,TRUE,"Historicals";#N/A,#N/A,TRUE,"Charts";#N/A,#N/A,TRUE,"Forecasts"}</definedName>
    <definedName name="juyjtg" localSheetId="1" hidden="1">{#N/A,#N/A,TRUE,"Historicals";#N/A,#N/A,TRUE,"Charts";#N/A,#N/A,TRUE,"Forecasts"}</definedName>
    <definedName name="juyjtg" hidden="1">{#N/A,#N/A,TRUE,"Historicals";#N/A,#N/A,TRUE,"Charts";#N/A,#N/A,TRUE,"Forecasts"}</definedName>
    <definedName name="jyrjfgh" localSheetId="0" hidden="1">{#N/A,#N/A,TRUE,"Historicals";#N/A,#N/A,TRUE,"Charts";#N/A,#N/A,TRUE,"Forecasts"}</definedName>
    <definedName name="jyrjfgh" localSheetId="1" hidden="1">{#N/A,#N/A,TRUE,"Historicals";#N/A,#N/A,TRUE,"Charts";#N/A,#N/A,TRUE,"Forecasts"}</definedName>
    <definedName name="jyrjfgh" hidden="1">{#N/A,#N/A,TRUE,"Historicals";#N/A,#N/A,TRUE,"Charts";#N/A,#N/A,TRUE,"Forecasts"}</definedName>
    <definedName name="jysryjw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tjkjuyk" localSheetId="0" hidden="1">{#N/A,#N/A,TRUE,"Historicals";#N/A,#N/A,TRUE,"Charts";#N/A,#N/A,TRUE,"Forecasts"}</definedName>
    <definedName name="jytjkjuyk" localSheetId="1" hidden="1">{#N/A,#N/A,TRUE,"Historicals";#N/A,#N/A,TRUE,"Charts";#N/A,#N/A,TRUE,"Forecasts"}</definedName>
    <definedName name="jytjkjuyk" hidden="1">{#N/A,#N/A,TRUE,"Historicals";#N/A,#N/A,TRUE,"Charts";#N/A,#N/A,TRUE,"Forecasts"}</definedName>
    <definedName name="jyujkyruj" localSheetId="0" hidden="1">{#N/A,#N/A,TRUE,"Proposal";#N/A,#N/A,TRUE,"Assumptions";#N/A,#N/A,TRUE,"Net Income";#N/A,#N/A,TRUE,"Balsheet";#N/A,#N/A,TRUE,"Capex";#N/A,#N/A,TRUE,"Volumes";#N/A,#N/A,TRUE,"Revenues";#N/A,#N/A,TRUE,"Var.Costs";#N/A,#N/A,TRUE,"Personnel";#N/A,#N/A,TRUE,"Other costs";#N/A,#N/A,TRUE,"MKTG and G&amp;A"}</definedName>
    <definedName name="jyujkyruj" localSheetId="1" hidden="1">{#N/A,#N/A,TRUE,"Proposal";#N/A,#N/A,TRUE,"Assumptions";#N/A,#N/A,TRUE,"Net Income";#N/A,#N/A,TRUE,"Balsheet";#N/A,#N/A,TRUE,"Capex";#N/A,#N/A,TRUE,"Volumes";#N/A,#N/A,TRUE,"Revenues";#N/A,#N/A,TRUE,"Var.Costs";#N/A,#N/A,TRUE,"Personnel";#N/A,#N/A,TRUE,"Other costs";#N/A,#N/A,TRUE,"MKTG and G&amp;A"}</definedName>
    <definedName name="jyujkyruj" hidden="1">{#N/A,#N/A,TRUE,"Proposal";#N/A,#N/A,TRUE,"Assumptions";#N/A,#N/A,TRUE,"Net Income";#N/A,#N/A,TRUE,"Balsheet";#N/A,#N/A,TRUE,"Capex";#N/A,#N/A,TRUE,"Volumes";#N/A,#N/A,TRUE,"Revenues";#N/A,#N/A,TRUE,"Var.Costs";#N/A,#N/A,TRUE,"Personnel";#N/A,#N/A,TRUE,"Other costs";#N/A,#N/A,TRUE,"MKTG and G&amp;A"}</definedName>
    <definedName name="K" hidden="1">#REF!</definedName>
    <definedName name="K2_WBEVMODE" hidden="1">-1</definedName>
    <definedName name="kaan" localSheetId="0" hidden="1">{#N/A,#N/A,FALSE,"Aging Summary";#N/A,#N/A,FALSE,"Ratio Analysis";#N/A,#N/A,FALSE,"Test 120 Day Accts";#N/A,#N/A,FALSE,"Tickmarks"}</definedName>
    <definedName name="kaan" localSheetId="1" hidden="1">{#N/A,#N/A,FALSE,"Aging Summary";#N/A,#N/A,FALSE,"Ratio Analysis";#N/A,#N/A,FALSE,"Test 120 Day Accts";#N/A,#N/A,FALSE,"Tickmarks"}</definedName>
    <definedName name="kaan" hidden="1">{#N/A,#N/A,FALSE,"Aging Summary";#N/A,#N/A,FALSE,"Ratio Analysis";#N/A,#N/A,FALSE,"Test 120 Day Accts";#N/A,#N/A,FALSE,"Tickmarks"}</definedName>
    <definedName name="Kamil" hidden="1">#REF!</definedName>
    <definedName name="kasdkaksdk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egs" localSheetId="0" hidden="1">{"det (May)",#N/A,FALSE,"June";"sum (MAY YTD)",#N/A,FALSE,"June YTD"}</definedName>
    <definedName name="kegs" localSheetId="1" hidden="1">{"det (May)",#N/A,FALSE,"June";"sum (MAY YTD)",#N/A,FALSE,"June YTD"}</definedName>
    <definedName name="kegs" hidden="1">{"det (May)",#N/A,FALSE,"June";"sum (MAY YTD)",#N/A,FALSE,"June YTD"}</definedName>
    <definedName name="KH" hidden="1">#N/A</definedName>
    <definedName name="khkh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h" localSheetId="0" hidden="1">{#N/A,#N/A,TRUE,"Proposal";#N/A,#N/A,TRUE,"Assumptions";#N/A,#N/A,TRUE,"Net Income";#N/A,#N/A,TRUE,"Balsheet";#N/A,#N/A,TRUE,"Capex";#N/A,#N/A,TRUE,"Volumes";#N/A,#N/A,TRUE,"Revenues";#N/A,#N/A,TRUE,"Var.Costs";#N/A,#N/A,TRUE,"Personnel";#N/A,#N/A,TRUE,"Other costs";#N/A,#N/A,TRUE,"MKTG and G&amp;A"}</definedName>
    <definedName name="kijh" localSheetId="1" hidden="1">{#N/A,#N/A,TRUE,"Proposal";#N/A,#N/A,TRUE,"Assumptions";#N/A,#N/A,TRUE,"Net Income";#N/A,#N/A,TRUE,"Balsheet";#N/A,#N/A,TRUE,"Capex";#N/A,#N/A,TRUE,"Volumes";#N/A,#N/A,TRUE,"Revenues";#N/A,#N/A,TRUE,"Var.Costs";#N/A,#N/A,TRUE,"Personnel";#N/A,#N/A,TRUE,"Other costs";#N/A,#N/A,TRUE,"MKTG and G&amp;A"}</definedName>
    <definedName name="kijh" hidden="1">{#N/A,#N/A,TRUE,"Proposal";#N/A,#N/A,TRUE,"Assumptions";#N/A,#N/A,TRUE,"Net Income";#N/A,#N/A,TRUE,"Balsheet";#N/A,#N/A,TRUE,"Capex";#N/A,#N/A,TRUE,"Volumes";#N/A,#N/A,TRUE,"Revenues";#N/A,#N/A,TRUE,"Var.Costs";#N/A,#N/A,TRUE,"Personnel";#N/A,#N/A,TRUE,"Other costs";#N/A,#N/A,TRUE,"MKTG and G&amp;A"}</definedName>
    <definedName name="kjfukf" localSheetId="0" hidden="1">{#N/A,#N/A,TRUE,"Historicals";#N/A,#N/A,TRUE,"Charts";#N/A,#N/A,TRUE,"Forecasts"}</definedName>
    <definedName name="kjfukf" localSheetId="1" hidden="1">{#N/A,#N/A,TRUE,"Historicals";#N/A,#N/A,TRUE,"Charts";#N/A,#N/A,TRUE,"Forecasts"}</definedName>
    <definedName name="kjfukf" hidden="1">{#N/A,#N/A,TRUE,"Historicals";#N/A,#N/A,TRUE,"Charts";#N/A,#N/A,TRUE,"Forecasts"}</definedName>
    <definedName name="kjgkjgk" localSheetId="0" hidden="1">{#N/A,#N/A,TRUE,"Historicals";#N/A,#N/A,TRUE,"Charts";#N/A,#N/A,TRUE,"Forecasts"}</definedName>
    <definedName name="kjgkjgk" localSheetId="1" hidden="1">{#N/A,#N/A,TRUE,"Historicals";#N/A,#N/A,TRUE,"Charts";#N/A,#N/A,TRUE,"Forecasts"}</definedName>
    <definedName name="kjgkjgk" hidden="1">{#N/A,#N/A,TRUE,"Historicals";#N/A,#N/A,TRUE,"Charts";#N/A,#N/A,TRUE,"Forecasts"}</definedName>
    <definedName name="kjh" localSheetId="0" hidden="1">{#N/A,#N/A,TRUE,"Proposal";#N/A,#N/A,TRUE,"Assumptions";#N/A,#N/A,TRUE,"Net Income";#N/A,#N/A,TRUE,"Balsheet";#N/A,#N/A,TRUE,"Capex";#N/A,#N/A,TRUE,"Volumes";#N/A,#N/A,TRUE,"Revenues";#N/A,#N/A,TRUE,"Var.Costs";#N/A,#N/A,TRUE,"Personnel";#N/A,#N/A,TRUE,"Other costs";#N/A,#N/A,TRUE,"MKTG and G&amp;A"}</definedName>
    <definedName name="kjh" localSheetId="1" hidden="1">{#N/A,#N/A,TRUE,"Proposal";#N/A,#N/A,TRUE,"Assumptions";#N/A,#N/A,TRUE,"Net Income";#N/A,#N/A,TRUE,"Balsheet";#N/A,#N/A,TRUE,"Capex";#N/A,#N/A,TRUE,"Volumes";#N/A,#N/A,TRUE,"Revenues";#N/A,#N/A,TRUE,"Var.Costs";#N/A,#N/A,TRUE,"Personnel";#N/A,#N/A,TRUE,"Other costs";#N/A,#N/A,TRUE,"MKTG and G&amp;A"}</definedName>
    <definedName name="kjh" hidden="1">{#N/A,#N/A,TRUE,"Proposal";#N/A,#N/A,TRUE,"Assumptions";#N/A,#N/A,TRUE,"Net Income";#N/A,#N/A,TRUE,"Balsheet";#N/A,#N/A,TRUE,"Capex";#N/A,#N/A,TRUE,"Volumes";#N/A,#N/A,TRUE,"Revenues";#N/A,#N/A,TRUE,"Var.Costs";#N/A,#N/A,TRUE,"Personnel";#N/A,#N/A,TRUE,"Other costs";#N/A,#N/A,TRUE,"MKTG and G&amp;A"}</definedName>
    <definedName name="kjhkhkmnb" localSheetId="0" hidden="1">{#N/A,#N/A,TRUE,"Historicals";#N/A,#N/A,TRUE,"Charts";#N/A,#N/A,TRUE,"Forecasts"}</definedName>
    <definedName name="kjhkhkmnb" localSheetId="1" hidden="1">{#N/A,#N/A,TRUE,"Historicals";#N/A,#N/A,TRUE,"Charts";#N/A,#N/A,TRUE,"Forecasts"}</definedName>
    <definedName name="kjhkhkmnb" hidden="1">{#N/A,#N/A,TRUE,"Historicals";#N/A,#N/A,TRUE,"Charts";#N/A,#N/A,TRUE,"Forecasts"}</definedName>
    <definedName name="kjhkjh" localSheetId="0" hidden="1">{#N/A,#N/A,FALSE,"ORIX CSC"}</definedName>
    <definedName name="kjhkjh" localSheetId="1" hidden="1">{#N/A,#N/A,FALSE,"ORIX CSC"}</definedName>
    <definedName name="kjhkjh" hidden="1">{#N/A,#N/A,FALSE,"ORIX CSC"}</definedName>
    <definedName name="kjj" hidden="1">#REF!</definedName>
    <definedName name="kjk7i" localSheetId="0" hidden="1">{#N/A,#N/A,FALSE,"Table of Contents";#N/A,#N/A,FALSE,"Overview";#N/A,#N/A,FALSE,"Data"}</definedName>
    <definedName name="kjk7i" localSheetId="1" hidden="1">{#N/A,#N/A,FALSE,"Table of Contents";#N/A,#N/A,FALSE,"Overview";#N/A,#N/A,FALSE,"Data"}</definedName>
    <definedName name="kjk7i" hidden="1">{#N/A,#N/A,FALSE,"Table of Contents";#N/A,#N/A,FALSE,"Overview";#N/A,#N/A,FALSE,"Data"}</definedName>
    <definedName name="kjlj" localSheetId="0" hidden="1">{"EVA",#N/A,FALSE,"EVA";"WACC",#N/A,FALSE,"WACC"}</definedName>
    <definedName name="kjlj" localSheetId="1" hidden="1">{"EVA",#N/A,FALSE,"EVA";"WACC",#N/A,FALSE,"WACC"}</definedName>
    <definedName name="kjlj" hidden="1">{"EVA",#N/A,FALSE,"EVA";"WACC",#N/A,FALSE,"WACC"}</definedName>
    <definedName name="kjlk" localSheetId="0" hidden="1">{"det (May)",#N/A,FALSE,"June";"sum (MAY YTD)",#N/A,FALSE,"June YTD"}</definedName>
    <definedName name="kjlk" localSheetId="1" hidden="1">{"det (May)",#N/A,FALSE,"June";"sum (MAY YTD)",#N/A,FALSE,"June YTD"}</definedName>
    <definedName name="kjlk" hidden="1">{"det (May)",#N/A,FALSE,"June";"sum (MAY YTD)",#N/A,FALSE,"June YTD"}</definedName>
    <definedName name="kjlşh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hidden="1">{"04-12brpr",#N/A,FALSE,"Total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0" hidden="1">{"det (May)",#N/A,FALSE,"June";"sum (MAY YTD)",#N/A,FALSE,"June YTD"}</definedName>
    <definedName name="kjlşkljş" localSheetId="1" hidden="1">{"det (May)",#N/A,FALSE,"June";"sum (MAY YTD)",#N/A,FALSE,"June YTD"}</definedName>
    <definedName name="kjlşkljş" hidden="1">{"det (May)",#N/A,FALSE,"June";"sum (MAY YTD)",#N/A,FALSE,"June YTD"}</definedName>
    <definedName name="kklñk" localSheetId="0" hidden="1">{#N/A,#N/A,FALSE,"RGD$";#N/A,#N/A,FALSE,"BG$";#N/A,#N/A,FALSE,"FC$"}</definedName>
    <definedName name="kklñk" localSheetId="1" hidden="1">{#N/A,#N/A,FALSE,"RGD$";#N/A,#N/A,FALSE,"BG$";#N/A,#N/A,FALSE,"FC$"}</definedName>
    <definedName name="kklñk" hidden="1">{#N/A,#N/A,FALSE,"RGD$";#N/A,#N/A,FALSE,"BG$";#N/A,#N/A,FALSE,"FC$"}</definedName>
    <definedName name="kkuykt" localSheetId="0" hidden="1">{#N/A,#N/A,TRUE,"Historicals";#N/A,#N/A,TRUE,"Charts";#N/A,#N/A,TRUE,"Forecasts"}</definedName>
    <definedName name="kkuykt" localSheetId="1" hidden="1">{#N/A,#N/A,TRUE,"Historicals";#N/A,#N/A,TRUE,"Charts";#N/A,#N/A,TRUE,"Forecasts"}</definedName>
    <definedName name="kkuykt" hidden="1">{#N/A,#N/A,TRUE,"Historicals";#N/A,#N/A,TRUE,"Charts";#N/A,#N/A,TRUE,"Forecasts"}</definedName>
    <definedName name="klajfkls" localSheetId="0" hidden="1">{#N/A,#N/A,FALSE,"DBK";#N/A,#N/A,FALSE,"Inh (2)";#N/A,#N/A,FALSE,"102-1";#N/A,#N/A,FALSE,"102-2";#N/A,#N/A,FALSE,"425";#N/A,#N/A,FALSE,"102-447";#N/A,#N/A,FALSE,"441-GesSys";#N/A,#N/A,FALSE,"442 576 B Rech";#N/A,#N/A,FALSE,"446 R+P"}</definedName>
    <definedName name="klajfkls" localSheetId="1" hidden="1">{#N/A,#N/A,FALSE,"DBK";#N/A,#N/A,FALSE,"Inh (2)";#N/A,#N/A,FALSE,"102-1";#N/A,#N/A,FALSE,"102-2";#N/A,#N/A,FALSE,"425";#N/A,#N/A,FALSE,"102-447";#N/A,#N/A,FALSE,"441-GesSys";#N/A,#N/A,FALSE,"442 576 B Rech";#N/A,#N/A,FALSE,"446 R+P"}</definedName>
    <definedName name="klajfkls" hidden="1">{#N/A,#N/A,FALSE,"DBK";#N/A,#N/A,FALSE,"Inh (2)";#N/A,#N/A,FALSE,"102-1";#N/A,#N/A,FALSE,"102-2";#N/A,#N/A,FALSE,"425";#N/A,#N/A,FALSE,"102-447";#N/A,#N/A,FALSE,"441-GesSys";#N/A,#N/A,FALSE,"442 576 B Rech";#N/A,#N/A,FALSE,"446 R+P"}</definedName>
    <definedName name="klajflks" localSheetId="0" hidden="1">{#N/A,#N/A,FALSE,"DBK";#N/A,#N/A,FALSE,"Inh (2)";#N/A,#N/A,FALSE,"102-1";#N/A,#N/A,FALSE,"102-2";#N/A,#N/A,FALSE,"425";#N/A,#N/A,FALSE,"102-447";#N/A,#N/A,FALSE,"441-GesSys";#N/A,#N/A,FALSE,"442 576 B Rech";#N/A,#N/A,FALSE,"446 R+P"}</definedName>
    <definedName name="klajflks" localSheetId="1" hidden="1">{#N/A,#N/A,FALSE,"DBK";#N/A,#N/A,FALSE,"Inh (2)";#N/A,#N/A,FALSE,"102-1";#N/A,#N/A,FALSE,"102-2";#N/A,#N/A,FALSE,"425";#N/A,#N/A,FALSE,"102-447";#N/A,#N/A,FALSE,"441-GesSys";#N/A,#N/A,FALSE,"442 576 B Rech";#N/A,#N/A,FALSE,"446 R+P"}</definedName>
    <definedName name="klajflks" hidden="1">{#N/A,#N/A,FALSE,"DBK";#N/A,#N/A,FALSE,"Inh (2)";#N/A,#N/A,FALSE,"102-1";#N/A,#N/A,FALSE,"102-2";#N/A,#N/A,FALSE,"425";#N/A,#N/A,FALSE,"102-447";#N/A,#N/A,FALSE,"441-GesSys";#N/A,#N/A,FALSE,"442 576 B Rech";#N/A,#N/A,FALSE,"446 R+P"}</definedName>
    <definedName name="kljflksjk" localSheetId="0" hidden="1">{#N/A,#N/A,FALSE,"SIM95"}</definedName>
    <definedName name="kljflksjk" localSheetId="1" hidden="1">{#N/A,#N/A,FALSE,"SIM95"}</definedName>
    <definedName name="kljflksjk" hidden="1">{#N/A,#N/A,FALSE,"SIM95"}</definedName>
    <definedName name="klkjj" localSheetId="0" hidden="1">{#N/A,#N/A,FALSE,"Aging Summary";#N/A,#N/A,FALSE,"Ratio Analysis";#N/A,#N/A,FALSE,"Test 120 Day Accts";#N/A,#N/A,FALSE,"Tickmarks"}</definedName>
    <definedName name="klkjj" localSheetId="1" hidden="1">{#N/A,#N/A,FALSE,"Aging Summary";#N/A,#N/A,FALSE,"Ratio Analysis";#N/A,#N/A,FALSE,"Test 120 Day Accts";#N/A,#N/A,FALSE,"Tickmarks"}</definedName>
    <definedName name="klkjj" hidden="1">{#N/A,#N/A,FALSE,"Aging Summary";#N/A,#N/A,FALSE,"Ratio Analysis";#N/A,#N/A,FALSE,"Test 120 Day Accts";#N/A,#N/A,FALSE,"Tickmarks"}</definedName>
    <definedName name="klkl" localSheetId="0" hidden="1">{#N/A,#N/A,FALSE,"MZ GRV";#N/A,#N/A,FALSE,"MZ ArV";#N/A,#N/A,FALSE,"MZ AnV";#N/A,#N/A,FALSE,"MZ KnV"}</definedName>
    <definedName name="klkl" localSheetId="1" hidden="1">{#N/A,#N/A,FALSE,"MZ GRV";#N/A,#N/A,FALSE,"MZ ArV";#N/A,#N/A,FALSE,"MZ AnV";#N/A,#N/A,FALSE,"MZ KnV"}</definedName>
    <definedName name="klkl" hidden="1">{#N/A,#N/A,FALSE,"MZ GRV";#N/A,#N/A,FALSE,"MZ ArV";#N/A,#N/A,FALSE,"MZ AnV";#N/A,#N/A,FALSE,"MZ KnV"}</definedName>
    <definedName name="KLKLKK" localSheetId="0" hidden="1">{#N/A,#N/A,FALSE,"RGD$";#N/A,#N/A,FALSE,"BG$";#N/A,#N/A,FALSE,"FC$"}</definedName>
    <definedName name="KLKLKK" localSheetId="1" hidden="1">{#N/A,#N/A,FALSE,"RGD$";#N/A,#N/A,FALSE,"BG$";#N/A,#N/A,FALSE,"FC$"}</definedName>
    <definedName name="KLKLKK" hidden="1">{#N/A,#N/A,FALSE,"RGD$";#N/A,#N/A,FALSE,"BG$";#N/A,#N/A,FALSE,"FC$"}</definedName>
    <definedName name="klñka" localSheetId="0" hidden="1">{#N/A,#N/A,FALSE,"RGD$";#N/A,#N/A,FALSE,"BG$";#N/A,#N/A,FALSE,"FC$"}</definedName>
    <definedName name="klñka" localSheetId="1" hidden="1">{#N/A,#N/A,FALSE,"RGD$";#N/A,#N/A,FALSE,"BG$";#N/A,#N/A,FALSE,"FC$"}</definedName>
    <definedName name="klñka" hidden="1">{#N/A,#N/A,FALSE,"RGD$";#N/A,#N/A,FALSE,"BG$";#N/A,#N/A,FALSE,"FC$"}</definedName>
    <definedName name="kmh" localSheetId="0" hidden="1">{#N/A,#N/A,TRUE,"Cover sheet";#N/A,#N/A,TRUE,"DCF analysis";#N/A,#N/A,TRUE,"WACC calculation"}</definedName>
    <definedName name="kmh" localSheetId="1" hidden="1">{#N/A,#N/A,TRUE,"Cover sheet";#N/A,#N/A,TRUE,"DCF analysis";#N/A,#N/A,TRUE,"WACC calculation"}</definedName>
    <definedName name="kmh" hidden="1">{#N/A,#N/A,TRUE,"Cover sheet";#N/A,#N/A,TRUE,"DCF analysis";#N/A,#N/A,TRUE,"WACC calculation"}</definedName>
    <definedName name="kò" localSheetId="0" hidden="1">{#N/A,#N/A,TRUE,"Proposal";#N/A,#N/A,TRUE,"Assumptions";#N/A,#N/A,TRUE,"Net Income";#N/A,#N/A,TRUE,"Balsheet";#N/A,#N/A,TRUE,"Capex";#N/A,#N/A,TRUE,"Volumes";#N/A,#N/A,TRUE,"Revenues";#N/A,#N/A,TRUE,"Var.Costs";#N/A,#N/A,TRUE,"Personnel";#N/A,#N/A,TRUE,"Other costs";#N/A,#N/A,TRUE,"MKTG and G&amp;A"}</definedName>
    <definedName name="kò" localSheetId="1" hidden="1">{#N/A,#N/A,TRUE,"Proposal";#N/A,#N/A,TRUE,"Assumptions";#N/A,#N/A,TRUE,"Net Income";#N/A,#N/A,TRUE,"Balsheet";#N/A,#N/A,TRUE,"Capex";#N/A,#N/A,TRUE,"Volumes";#N/A,#N/A,TRUE,"Revenues";#N/A,#N/A,TRUE,"Var.Costs";#N/A,#N/A,TRUE,"Personnel";#N/A,#N/A,TRUE,"Other costs";#N/A,#N/A,TRUE,"MKTG and G&amp;A"}</definedName>
    <definedName name="kò" hidden="1">{#N/A,#N/A,TRUE,"Proposal";#N/A,#N/A,TRUE,"Assumptions";#N/A,#N/A,TRUE,"Net Income";#N/A,#N/A,TRUE,"Balsheet";#N/A,#N/A,TRUE,"Capex";#N/A,#N/A,TRUE,"Volumes";#N/A,#N/A,TRUE,"Revenues";#N/A,#N/A,TRUE,"Var.Costs";#N/A,#N/A,TRUE,"Personnel";#N/A,#N/A,TRUE,"Other costs";#N/A,#N/A,TRUE,"MKTG and G&amp;A"}</definedName>
    <definedName name="kol" hidden="1">{"away stand alones",#N/A,FALSE,"Target"}</definedName>
    <definedName name="K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adfkasefkqw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hackjhfalf" localSheetId="0" hidden="1">{#N/A,#N/A,FALSE,"SIM95"}</definedName>
    <definedName name="kshackjhfalf" localSheetId="1" hidden="1">{#N/A,#N/A,FALSE,"SIM95"}</definedName>
    <definedName name="kshackjhfalf" hidden="1">{#N/A,#N/A,FALSE,"SIM95"}</definedName>
    <definedName name="KTO_BILGUV_1" hidden="1">#REF!,#REF!,#REF!,#REF!,#REF!,#REF!,#REF!,#REF!,#REF!,#REF!,#REF!,#REF!,#REF!,#REF!,#REF!,#REF!,#REF!,#REF!,#REF!,#REF!,#REF!,#REF!,#REF!,#REF!,#REF!,#REF!,#REF!,#REF!,#REF!,#REF!,#REF!</definedName>
    <definedName name="KTO_BILGUV_2" hidden="1">#REF!,#REF!,#REF!,#REF!,#REF!,#REF!,#REF!,#REF!,#REF!,#REF!,#REF!,#REF!,#REF!,#REF!,#REF!,#REF!,#REF!,#REF!,#REF!,#REF!,#REF!,#REF!,#REF!</definedName>
    <definedName name="KTO_BILGUV_3" hidden="1">#REF!,#REF!,#REF!,#REF!,#REF!,#REF!,#REF!,#REF!,#REF!,#REF!,#REF!,#REF!,#REF!,#REF!,#REF!,#REF!,#REF!,#REF!,#REF!,#REF!,#REF!,#REF!,#REF!,#REF!,#REF!,#REF!,#REF!,#REF!,#REF!</definedName>
    <definedName name="KTO_BILGUV_4" hidden="1">#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 hidden="1">#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_1" hidden="1">#REF!,#REF!,#REF!,#REF!,#REF!,#REF!,#REF!,#REF!,#REF!,#REF!,#REF!,#REF!,#REF!,#REF!,#REF!,#REF!,#REF!,#REF!,#REF!,#REF!,#REF!,#REF!,#REF!,#REF!,#REF!,#REF!,#REF!,#REF!,#REF!,#REF!,#REF!,#REF!,#REF!,#REF!,#REF!,#REF!</definedName>
    <definedName name="KTO_S" hidden="1">#REF!,#REF!,#REF!,#REF!,#REF!,#REF!,#REF!,#REF!,#REF!,#REF!,#REF!,#REF!,#REF!,#REF!,#REF!,#REF!,#REF!,#REF!,#REF!,#REF!,#REF!,#REF!,#REF!,#REF!,#REF!,#REF!,#REF!,#REF!,#REF!</definedName>
    <definedName name="ktykjghk" localSheetId="0" hidden="1">{#N/A,#N/A,TRUE,"Historicals";#N/A,#N/A,TRUE,"Charts";#N/A,#N/A,TRUE,"Forecasts"}</definedName>
    <definedName name="ktykjghk" localSheetId="1" hidden="1">{#N/A,#N/A,TRUE,"Historicals";#N/A,#N/A,TRUE,"Charts";#N/A,#N/A,TRUE,"Forecasts"}</definedName>
    <definedName name="ktykjghk" hidden="1">{#N/A,#N/A,TRUE,"Historicals";#N/A,#N/A,TRUE,"Charts";#N/A,#N/A,TRUE,"Forecasts"}</definedName>
    <definedName name="kuiuk" localSheetId="0" hidden="1">{#N/A,#N/A,TRUE,"Historicals";#N/A,#N/A,TRUE,"Charts";#N/A,#N/A,TRUE,"Forecasts"}</definedName>
    <definedName name="kuiuk" localSheetId="1" hidden="1">{#N/A,#N/A,TRUE,"Historicals";#N/A,#N/A,TRUE,"Charts";#N/A,#N/A,TRUE,"Forecasts"}</definedName>
    <definedName name="kuiuk" hidden="1">{#N/A,#N/A,TRUE,"Historicals";#N/A,#N/A,TRUE,"Charts";#N/A,#N/A,TRUE,"Forecasts"}</definedName>
    <definedName name="kuykgkg" localSheetId="0" hidden="1">{#N/A,#N/A,TRUE,"Historicals";#N/A,#N/A,TRUE,"Charts";#N/A,#N/A,TRUE,"Forecasts"}</definedName>
    <definedName name="kuykgkg" localSheetId="1" hidden="1">{#N/A,#N/A,TRUE,"Historicals";#N/A,#N/A,TRUE,"Charts";#N/A,#N/A,TRUE,"Forecasts"}</definedName>
    <definedName name="kuykgkg" hidden="1">{#N/A,#N/A,TRUE,"Historicals";#N/A,#N/A,TRUE,"Charts";#N/A,#N/A,TRUE,"Forecasts"}</definedName>
    <definedName name="kyd.ChngCell.01." hidden="1">#REF!</definedName>
    <definedName name="kyd.ChngCell.02." hidden="1">#REF!</definedName>
    <definedName name="kyd.ElementList.02." hidden="1">#REF!</definedName>
    <definedName name="l" localSheetId="0" hidden="1">{#N/A,#N/A,FALSE,"Qtr Results";#N/A,#N/A,FALSE,"Same Hospital";#N/A,#N/A,FALSE,"Quarterly Earnings Model";#N/A,#N/A,FALSE,"Annual Model"}</definedName>
    <definedName name="l" localSheetId="1" hidden="1">{#N/A,#N/A,FALSE,"Qtr Results";#N/A,#N/A,FALSE,"Same Hospital";#N/A,#N/A,FALSE,"Quarterly Earnings Model";#N/A,#N/A,FALSE,"Annual Model"}</definedName>
    <definedName name="l" hidden="1">{#N/A,#N/A,FALSE,"Qtr Results";#N/A,#N/A,FALSE,"Same Hospital";#N/A,#N/A,FALSE,"Quarterly Earnings Model";#N/A,#N/A,FALSE,"Annual Model"}</definedName>
    <definedName name="lale" localSheetId="0" hidden="1">{#N/A,#N/A,FALSE,"Aging Summary";#N/A,#N/A,FALSE,"Ratio Analysis";#N/A,#N/A,FALSE,"Test 120 Day Accts";#N/A,#N/A,FALSE,"Tickmarks"}</definedName>
    <definedName name="lale" localSheetId="1" hidden="1">{#N/A,#N/A,FALSE,"Aging Summary";#N/A,#N/A,FALSE,"Ratio Analysis";#N/A,#N/A,FALSE,"Test 120 Day Accts";#N/A,#N/A,FALSE,"Tickmarks"}</definedName>
    <definedName name="lale" hidden="1">{#N/A,#N/A,FALSE,"Aging Summary";#N/A,#N/A,FALSE,"Ratio Analysis";#N/A,#N/A,FALSE,"Test 120 Day Accts";#N/A,#N/A,FALSE,"Tickmarks"}</definedName>
    <definedName name="LANGUAGE">#REF!</definedName>
    <definedName name="latest">#REF!</definedName>
    <definedName name="laubach" localSheetId="0" hidden="1">{#N/A,#N/A,FALSE,"DBK";#N/A,#N/A,FALSE,"102-1";#N/A,#N/A,FALSE,"102-2";#N/A,#N/A,FALSE,"102-447";#N/A,#N/A,FALSE,"441-60"}</definedName>
    <definedName name="laubach" localSheetId="1" hidden="1">{#N/A,#N/A,FALSE,"DBK";#N/A,#N/A,FALSE,"102-1";#N/A,#N/A,FALSE,"102-2";#N/A,#N/A,FALSE,"102-447";#N/A,#N/A,FALSE,"441-60"}</definedName>
    <definedName name="laubach" hidden="1">{#N/A,#N/A,FALSE,"DBK";#N/A,#N/A,FALSE,"102-1";#N/A,#N/A,FALSE,"102-2";#N/A,#N/A,FALSE,"102-447";#N/A,#N/A,FALSE,"441-60"}</definedName>
    <definedName name="laubach111111" localSheetId="0" hidden="1">{#N/A,#N/A,FALSE,"DBK";#N/A,#N/A,FALSE,"102-1";#N/A,#N/A,FALSE,"102-2";#N/A,#N/A,FALSE,"102-447";#N/A,#N/A,FALSE,"441-60"}</definedName>
    <definedName name="laubach111111" localSheetId="1" hidden="1">{#N/A,#N/A,FALSE,"DBK";#N/A,#N/A,FALSE,"102-1";#N/A,#N/A,FALSE,"102-2";#N/A,#N/A,FALSE,"102-447";#N/A,#N/A,FALSE,"441-60"}</definedName>
    <definedName name="laubach111111" hidden="1">{#N/A,#N/A,FALSE,"DBK";#N/A,#N/A,FALSE,"102-1";#N/A,#N/A,FALSE,"102-2";#N/A,#N/A,FALSE,"102-447";#N/A,#N/A,FALSE,"441-60"}</definedName>
    <definedName name="LAUNCH_DATE">#REF!</definedName>
    <definedName name="LAUNCH_DT">#REF!</definedName>
    <definedName name="LAUNCH_DT_HY">#REF!</definedName>
    <definedName name="lbo" localSheetId="0" hidden="1">{"a",#N/A,FALSE,"LBO - 100%, Sell C,CT 98......";"aa",#N/A,FALSE,"LBO - 100%, Sell C,CT 98......";"aaa",#N/A,FALSE,"LBO - 100%, Sell C,CT 98......";"aaaa",#N/A,FALSE,"LBO - 100%, Sell C,CT 98......";"aaaaa",#N/A,FALSE,"LBO - 100%, Sell C,CT 98......";"aaaaaa",#N/A,FALSE,"LBO - 100%, Sell C,CT 98......"}</definedName>
    <definedName name="lbo" localSheetId="1" hidden="1">{"a",#N/A,FALSE,"LBO - 100%, Sell C,CT 98......";"aa",#N/A,FALSE,"LBO - 100%, Sell C,CT 98......";"aaa",#N/A,FALSE,"LBO - 100%, Sell C,CT 98......";"aaaa",#N/A,FALSE,"LBO - 100%, Sell C,CT 98......";"aaaaa",#N/A,FALSE,"LBO - 100%, Sell C,CT 98......";"aaaaaa",#N/A,FALSE,"LBO - 100%, Sell C,CT 98......"}</definedName>
    <definedName name="lbo" hidden="1">{"a",#N/A,FALSE,"LBO - 100%, Sell C,CT 98......";"aa",#N/A,FALSE,"LBO - 100%, Sell C,CT 98......";"aaa",#N/A,FALSE,"LBO - 100%, Sell C,CT 98......";"aaaa",#N/A,FALSE,"LBO - 100%, Sell C,CT 98......";"aaaaa",#N/A,FALSE,"LBO - 100%, Sell C,CT 98......";"aaaaaa",#N/A,FALSE,"LBO - 100%, Sell C,CT 98......"}</definedName>
    <definedName name="LBOCreditConsol" localSheetId="0" hidden="1">{"FCB_ALL",#N/A,FALSE,"FCB"}</definedName>
    <definedName name="LBOCreditConsol" localSheetId="1" hidden="1">{"FCB_ALL",#N/A,FALSE,"FCB"}</definedName>
    <definedName name="LBOCreditConsol" hidden="1">{"FCB_ALL",#N/A,FALSE,"FCB"}</definedName>
    <definedName name="LE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r2" localSheetId="0" hidden="1">{"GuV_10y",#N/A,FALSE,"LocCur";"Stand_10y",#N/A,FALSE,"DM"}</definedName>
    <definedName name="leer2" localSheetId="1" hidden="1">{"GuV_10y",#N/A,FALSE,"LocCur";"Stand_10y",#N/A,FALSE,"DM"}</definedName>
    <definedName name="leer2" hidden="1">{"GuV_10y",#N/A,FALSE,"LocCur";"Stand_10y",#N/A,FALSE,"DM"}</definedName>
    <definedName name="lffml98" localSheetId="0" hidden="1">{#N/A,#N/A,FALSE,"Table of Contents";#N/A,#N/A,FALSE,"Overview";#N/A,#N/A,FALSE,"Data"}</definedName>
    <definedName name="lffml98" localSheetId="1" hidden="1">{#N/A,#N/A,FALSE,"Table of Contents";#N/A,#N/A,FALSE,"Overview";#N/A,#N/A,FALSE,"Data"}</definedName>
    <definedName name="lffml98" hidden="1">{#N/A,#N/A,FALSE,"Table of Contents";#N/A,#N/A,FALSE,"Overview";#N/A,#N/A,FALSE,"Data"}</definedName>
    <definedName name="lhjku78" localSheetId="0" hidden="1">{#N/A,#N/A,FALSE,"Table of Contents";#N/A,#N/A,FALSE,"Overview";#N/A,#N/A,FALSE,"Data"}</definedName>
    <definedName name="lhjku78" localSheetId="1" hidden="1">{#N/A,#N/A,FALSE,"Table of Contents";#N/A,#N/A,FALSE,"Overview";#N/A,#N/A,FALSE,"Data"}</definedName>
    <definedName name="lhjku78" hidden="1">{#N/A,#N/A,FALSE,"Table of Contents";#N/A,#N/A,FALSE,"Overview";#N/A,#N/A,FALSE,"Data"}</definedName>
    <definedName name="li" localSheetId="0" hidden="1">{"Invest mit Steuern",#N/A,FALSE,"Rg."}</definedName>
    <definedName name="li" localSheetId="1" hidden="1">{"Invest mit Steuern",#N/A,FALSE,"Rg."}</definedName>
    <definedName name="li" hidden="1">{"Invest mit Steuern",#N/A,FALSE,"Rg."}</definedName>
    <definedName name="Libet" localSheetId="0" hidden="1">{#N/A,#N/A,FALSE,"EARNINGS";#N/A,#N/A,FALSE,"FINANCIAL";#N/A,#N/A,FALSE,"OPERATIONAL"}</definedName>
    <definedName name="Libet" localSheetId="1" hidden="1">{#N/A,#N/A,FALSE,"EARNINGS";#N/A,#N/A,FALSE,"FINANCIAL";#N/A,#N/A,FALSE,"OPERATIONAL"}</definedName>
    <definedName name="Libet" hidden="1">{#N/A,#N/A,FALSE,"EARNINGS";#N/A,#N/A,FALSE,"FINANCIAL";#N/A,#N/A,FALSE,"OPERATIONAL"}</definedName>
    <definedName name="LIBOR_Units">#REF!</definedName>
    <definedName name="limcount" hidden="1">1</definedName>
    <definedName name="LINKS_BUILT">[1]Company!$B$15</definedName>
    <definedName name="LIST_ACCOUNT_ID">[14]Accounts_Cache!$E$44:$E$180</definedName>
    <definedName name="LIST_ACCOUNT_LONG_ID">[14]Accounts_Cache!$F$44:$F$180</definedName>
    <definedName name="ListeNO7">[15]NO7!$L$9:$L$11</definedName>
    <definedName name="ListOffset" hidden="1">1</definedName>
    <definedName name="liulkjm" localSheetId="0" hidden="1">{#N/A,#N/A,TRUE,"Historicals";#N/A,#N/A,TRUE,"Charts";#N/A,#N/A,TRUE,"Forecasts"}</definedName>
    <definedName name="liulkjm" localSheetId="1" hidden="1">{#N/A,#N/A,TRUE,"Historicals";#N/A,#N/A,TRUE,"Charts";#N/A,#N/A,TRUE,"Forecasts"}</definedName>
    <definedName name="liulkjm" hidden="1">{#N/A,#N/A,TRUE,"Historicals";#N/A,#N/A,TRUE,"Charts";#N/A,#N/A,TRUE,"Forecasts"}</definedName>
    <definedName name="liyljk" localSheetId="0" hidden="1">{#N/A,#N/A,TRUE,"Historicals";#N/A,#N/A,TRUE,"Charts";#N/A,#N/A,TRUE,"Forecasts"}</definedName>
    <definedName name="liyljk" localSheetId="1" hidden="1">{#N/A,#N/A,TRUE,"Historicals";#N/A,#N/A,TRUE,"Charts";#N/A,#N/A,TRUE,"Forecasts"}</definedName>
    <definedName name="liyljk" hidden="1">{#N/A,#N/A,TRUE,"Historicals";#N/A,#N/A,TRUE,"Charts";#N/A,#N/A,TRUE,"Forecasts"}</definedName>
    <definedName name="ljiljj" localSheetId="0" hidden="1">{#N/A,#N/A,TRUE,"Historicals";#N/A,#N/A,TRUE,"Charts";#N/A,#N/A,TRUE,"Forecasts"}</definedName>
    <definedName name="ljiljj" localSheetId="1" hidden="1">{#N/A,#N/A,TRUE,"Historicals";#N/A,#N/A,TRUE,"Charts";#N/A,#N/A,TRUE,"Forecasts"}</definedName>
    <definedName name="ljiljj" hidden="1">{#N/A,#N/A,TRUE,"Historicals";#N/A,#N/A,TRUE,"Charts";#N/A,#N/A,TRUE,"Forecasts"}</definedName>
    <definedName name="ljkjkjkljkl" localSheetId="0" hidden="1">{"FIVEYEAR",#N/A,TRUE,"SUMMARY";"FIVEYEAR",#N/A,TRUE,"Ratios";"FIVEYEAR",#N/A,TRUE,"Revenue";"FIVEYEAR",#N/A,TRUE,"DETAIL";"FIVEYEAR",#N/A,TRUE,"Payroll"}</definedName>
    <definedName name="ljkjkjkljkl" localSheetId="1" hidden="1">{"FIVEYEAR",#N/A,TRUE,"SUMMARY";"FIVEYEAR",#N/A,TRUE,"Ratios";"FIVEYEAR",#N/A,TRUE,"Revenue";"FIVEYEAR",#N/A,TRUE,"DETAIL";"FIVEYEAR",#N/A,TRUE,"Payroll"}</definedName>
    <definedName name="ljkjkjkljkl" hidden="1">{"FIVEYEAR",#N/A,TRUE,"SUMMARY";"FIVEYEAR",#N/A,TRUE,"Ratios";"FIVEYEAR",#N/A,TRUE,"Revenue";"FIVEYEAR",#N/A,TRUE,"DETAIL";"FIVEYEAR",#N/A,TRUE,"Payroll"}</definedName>
    <definedName name="ljkjkjkljkl_1" localSheetId="0" hidden="1">{"FIVEYEAR",#N/A,TRUE,"SUMMARY";"FIVEYEAR",#N/A,TRUE,"Ratios";"FIVEYEAR",#N/A,TRUE,"Revenue";"FIVEYEAR",#N/A,TRUE,"DETAIL";"FIVEYEAR",#N/A,TRUE,"Payroll"}</definedName>
    <definedName name="ljkjkjkljkl_1" localSheetId="1" hidden="1">{"FIVEYEAR",#N/A,TRUE,"SUMMARY";"FIVEYEAR",#N/A,TRUE,"Ratios";"FIVEYEAR",#N/A,TRUE,"Revenue";"FIVEYEAR",#N/A,TRUE,"DETAIL";"FIVEYEAR",#N/A,TRUE,"Payroll"}</definedName>
    <definedName name="ljkjkjkljkl_1" hidden="1">{"FIVEYEAR",#N/A,TRUE,"SUMMARY";"FIVEYEAR",#N/A,TRUE,"Ratios";"FIVEYEAR",#N/A,TRUE,"Revenue";"FIVEYEAR",#N/A,TRUE,"DETAIL";"FIVEYEAR",#N/A,TRUE,"Payroll"}</definedName>
    <definedName name="ljkjkjkljkl_2" localSheetId="0" hidden="1">{"FIVEYEAR",#N/A,TRUE,"SUMMARY";"FIVEYEAR",#N/A,TRUE,"Ratios";"FIVEYEAR",#N/A,TRUE,"Revenue";"FIVEYEAR",#N/A,TRUE,"DETAIL";"FIVEYEAR",#N/A,TRUE,"Payroll"}</definedName>
    <definedName name="ljkjkjkljkl_2" localSheetId="1" hidden="1">{"FIVEYEAR",#N/A,TRUE,"SUMMARY";"FIVEYEAR",#N/A,TRUE,"Ratios";"FIVEYEAR",#N/A,TRUE,"Revenue";"FIVEYEAR",#N/A,TRUE,"DETAIL";"FIVEYEAR",#N/A,TRUE,"Payroll"}</definedName>
    <definedName name="ljkjkjkljkl_2" hidden="1">{"FIVEYEAR",#N/A,TRUE,"SUMMARY";"FIVEYEAR",#N/A,TRUE,"Ratios";"FIVEYEAR",#N/A,TRUE,"Revenue";"FIVEYEAR",#N/A,TRUE,"DETAIL";"FIVEYEAR",#N/A,TRUE,"Payroll"}</definedName>
    <definedName name="ljkjkjkljkl_3" localSheetId="0" hidden="1">{"FIVEYEAR",#N/A,TRUE,"SUMMARY";"FIVEYEAR",#N/A,TRUE,"Ratios";"FIVEYEAR",#N/A,TRUE,"Revenue";"FIVEYEAR",#N/A,TRUE,"DETAIL";"FIVEYEAR",#N/A,TRUE,"Payroll"}</definedName>
    <definedName name="ljkjkjkljkl_3" localSheetId="1" hidden="1">{"FIVEYEAR",#N/A,TRUE,"SUMMARY";"FIVEYEAR",#N/A,TRUE,"Ratios";"FIVEYEAR",#N/A,TRUE,"Revenue";"FIVEYEAR",#N/A,TRUE,"DETAIL";"FIVEYEAR",#N/A,TRUE,"Payroll"}</definedName>
    <definedName name="ljkjkjkljkl_3" hidden="1">{"FIVEYEAR",#N/A,TRUE,"SUMMARY";"FIVEYEAR",#N/A,TRUE,"Ratios";"FIVEYEAR",#N/A,TRUE,"Revenue";"FIVEYEAR",#N/A,TRUE,"DETAIL";"FIVEYEAR",#N/A,TRUE,"Payroll"}</definedName>
    <definedName name="ljkjkjkljkl_4" localSheetId="0" hidden="1">{"FIVEYEAR",#N/A,TRUE,"SUMMARY";"FIVEYEAR",#N/A,TRUE,"Ratios";"FIVEYEAR",#N/A,TRUE,"Revenue";"FIVEYEAR",#N/A,TRUE,"DETAIL";"FIVEYEAR",#N/A,TRUE,"Payroll"}</definedName>
    <definedName name="ljkjkjkljkl_4" localSheetId="1" hidden="1">{"FIVEYEAR",#N/A,TRUE,"SUMMARY";"FIVEYEAR",#N/A,TRUE,"Ratios";"FIVEYEAR",#N/A,TRUE,"Revenue";"FIVEYEAR",#N/A,TRUE,"DETAIL";"FIVEYEAR",#N/A,TRUE,"Payroll"}</definedName>
    <definedName name="ljkjkjkljkl_4" hidden="1">{"FIVEYEAR",#N/A,TRUE,"SUMMARY";"FIVEYEAR",#N/A,TRUE,"Ratios";"FIVEYEAR",#N/A,TRUE,"Revenue";"FIVEYEAR",#N/A,TRUE,"DETAIL";"FIVEYEAR",#N/A,TRUE,"Payroll"}</definedName>
    <definedName name="ljkjkljk" localSheetId="0" hidden="1">{#N/A,#N/A,FALSE,"New Depr Sch-150% DB";#N/A,#N/A,FALSE,"Cash Flows RLP";#N/A,#N/A,FALSE,"IRR";#N/A,#N/A,FALSE,"Proforma IS";#N/A,#N/A,FALSE,"Assumptions"}</definedName>
    <definedName name="ljkjkljk" localSheetId="1" hidden="1">{#N/A,#N/A,FALSE,"New Depr Sch-150% DB";#N/A,#N/A,FALSE,"Cash Flows RLP";#N/A,#N/A,FALSE,"IRR";#N/A,#N/A,FALSE,"Proforma IS";#N/A,#N/A,FALSE,"Assumptions"}</definedName>
    <definedName name="ljkjkljk" hidden="1">{#N/A,#N/A,FALSE,"New Depr Sch-150% DB";#N/A,#N/A,FALSE,"Cash Flows RLP";#N/A,#N/A,FALSE,"IRR";#N/A,#N/A,FALSE,"Proforma IS";#N/A,#N/A,FALSE,"Assumptions"}</definedName>
    <definedName name="ljkjkljk_1" localSheetId="0" hidden="1">{#N/A,#N/A,FALSE,"New Depr Sch-150% DB";#N/A,#N/A,FALSE,"Cash Flows RLP";#N/A,#N/A,FALSE,"IRR";#N/A,#N/A,FALSE,"Proforma IS";#N/A,#N/A,FALSE,"Assumptions"}</definedName>
    <definedName name="ljkjkljk_1" localSheetId="1" hidden="1">{#N/A,#N/A,FALSE,"New Depr Sch-150% DB";#N/A,#N/A,FALSE,"Cash Flows RLP";#N/A,#N/A,FALSE,"IRR";#N/A,#N/A,FALSE,"Proforma IS";#N/A,#N/A,FALSE,"Assumptions"}</definedName>
    <definedName name="ljkjkljk_1" hidden="1">{#N/A,#N/A,FALSE,"New Depr Sch-150% DB";#N/A,#N/A,FALSE,"Cash Flows RLP";#N/A,#N/A,FALSE,"IRR";#N/A,#N/A,FALSE,"Proforma IS";#N/A,#N/A,FALSE,"Assumptions"}</definedName>
    <definedName name="ljkjkljk_2" localSheetId="0" hidden="1">{#N/A,#N/A,FALSE,"New Depr Sch-150% DB";#N/A,#N/A,FALSE,"Cash Flows RLP";#N/A,#N/A,FALSE,"IRR";#N/A,#N/A,FALSE,"Proforma IS";#N/A,#N/A,FALSE,"Assumptions"}</definedName>
    <definedName name="ljkjkljk_2" localSheetId="1" hidden="1">{#N/A,#N/A,FALSE,"New Depr Sch-150% DB";#N/A,#N/A,FALSE,"Cash Flows RLP";#N/A,#N/A,FALSE,"IRR";#N/A,#N/A,FALSE,"Proforma IS";#N/A,#N/A,FALSE,"Assumptions"}</definedName>
    <definedName name="ljkjkljk_2" hidden="1">{#N/A,#N/A,FALSE,"New Depr Sch-150% DB";#N/A,#N/A,FALSE,"Cash Flows RLP";#N/A,#N/A,FALSE,"IRR";#N/A,#N/A,FALSE,"Proforma IS";#N/A,#N/A,FALSE,"Assumptions"}</definedName>
    <definedName name="ljkjkljk_3" localSheetId="0" hidden="1">{#N/A,#N/A,FALSE,"New Depr Sch-150% DB";#N/A,#N/A,FALSE,"Cash Flows RLP";#N/A,#N/A,FALSE,"IRR";#N/A,#N/A,FALSE,"Proforma IS";#N/A,#N/A,FALSE,"Assumptions"}</definedName>
    <definedName name="ljkjkljk_3" localSheetId="1" hidden="1">{#N/A,#N/A,FALSE,"New Depr Sch-150% DB";#N/A,#N/A,FALSE,"Cash Flows RLP";#N/A,#N/A,FALSE,"IRR";#N/A,#N/A,FALSE,"Proforma IS";#N/A,#N/A,FALSE,"Assumptions"}</definedName>
    <definedName name="ljkjkljk_3" hidden="1">{#N/A,#N/A,FALSE,"New Depr Sch-150% DB";#N/A,#N/A,FALSE,"Cash Flows RLP";#N/A,#N/A,FALSE,"IRR";#N/A,#N/A,FALSE,"Proforma IS";#N/A,#N/A,FALSE,"Assumptions"}</definedName>
    <definedName name="ljkjkljk_4" localSheetId="0" hidden="1">{#N/A,#N/A,FALSE,"New Depr Sch-150% DB";#N/A,#N/A,FALSE,"Cash Flows RLP";#N/A,#N/A,FALSE,"IRR";#N/A,#N/A,FALSE,"Proforma IS";#N/A,#N/A,FALSE,"Assumptions"}</definedName>
    <definedName name="ljkjkljk_4" localSheetId="1" hidden="1">{#N/A,#N/A,FALSE,"New Depr Sch-150% DB";#N/A,#N/A,FALSE,"Cash Flows RLP";#N/A,#N/A,FALSE,"IRR";#N/A,#N/A,FALSE,"Proforma IS";#N/A,#N/A,FALSE,"Assumptions"}</definedName>
    <definedName name="ljkjkljk_4" hidden="1">{#N/A,#N/A,FALSE,"New Depr Sch-150% DB";#N/A,#N/A,FALSE,"Cash Flows RLP";#N/A,#N/A,FALSE,"IRR";#N/A,#N/A,FALSE,"Proforma IS";#N/A,#N/A,FALSE,"Assumptions"}</definedName>
    <definedName name="ljpoucnioiucioeufdcKÖHN" localSheetId="0" hidden="1">{"GuV_10y",#N/A,FALSE,"LocCur";"Stand_10y",#N/A,FALSE,"DM"}</definedName>
    <definedName name="ljpoucnioiucioeufdcKÖHN" localSheetId="1" hidden="1">{"GuV_10y",#N/A,FALSE,"LocCur";"Stand_10y",#N/A,FALSE,"DM"}</definedName>
    <definedName name="ljpoucnioiucioeufdcKÖHN" hidden="1">{"GuV_10y",#N/A,FALSE,"LocCur";"Stand_10y",#N/A,FALSE,"DM"}</definedName>
    <definedName name="lk" hidden="1">#N/A</definedName>
    <definedName name="lkànlkàj" localSheetId="0" hidden="1">{#N/A,#N/A,TRUE,"Proposal";#N/A,#N/A,TRUE,"Assumptions";#N/A,#N/A,TRUE,"Net Income";#N/A,#N/A,TRUE,"Balsheet";#N/A,#N/A,TRUE,"Capex";#N/A,#N/A,TRUE,"Volumes";#N/A,#N/A,TRUE,"Revenues";#N/A,#N/A,TRUE,"Var.Costs";#N/A,#N/A,TRUE,"Personnel";#N/A,#N/A,TRUE,"Other costs";#N/A,#N/A,TRUE,"MKTG and G&amp;A"}</definedName>
    <definedName name="lkànlkàj" localSheetId="1" hidden="1">{#N/A,#N/A,TRUE,"Proposal";#N/A,#N/A,TRUE,"Assumptions";#N/A,#N/A,TRUE,"Net Income";#N/A,#N/A,TRUE,"Balsheet";#N/A,#N/A,TRUE,"Capex";#N/A,#N/A,TRUE,"Volumes";#N/A,#N/A,TRUE,"Revenues";#N/A,#N/A,TRUE,"Var.Costs";#N/A,#N/A,TRUE,"Personnel";#N/A,#N/A,TRUE,"Other costs";#N/A,#N/A,TRUE,"MKTG and G&amp;A"}</definedName>
    <definedName name="lkànlkàj" hidden="1">{#N/A,#N/A,TRUE,"Proposal";#N/A,#N/A,TRUE,"Assumptions";#N/A,#N/A,TRUE,"Net Income";#N/A,#N/A,TRUE,"Balsheet";#N/A,#N/A,TRUE,"Capex";#N/A,#N/A,TRUE,"Volumes";#N/A,#N/A,TRUE,"Revenues";#N/A,#N/A,TRUE,"Var.Costs";#N/A,#N/A,TRUE,"Personnel";#N/A,#N/A,TRUE,"Other costs";#N/A,#N/A,TRUE,"MKTG and G&amp;A"}</definedName>
    <definedName name="lkhlh" localSheetId="0" hidden="1">{#N/A,#N/A,TRUE,"Historicals";#N/A,#N/A,TRUE,"Charts";#N/A,#N/A,TRUE,"Forecasts"}</definedName>
    <definedName name="lkhlh" localSheetId="1" hidden="1">{#N/A,#N/A,TRUE,"Historicals";#N/A,#N/A,TRUE,"Charts";#N/A,#N/A,TRUE,"Forecasts"}</definedName>
    <definedName name="lkhlh" hidden="1">{#N/A,#N/A,TRUE,"Historicals";#N/A,#N/A,TRUE,"Charts";#N/A,#N/A,TRUE,"Forecasts"}</definedName>
    <definedName name="lkj"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j"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kj" localSheetId="0" hidden="1">{#N/A,#N/A,FALSE,"RGD$";#N/A,#N/A,FALSE,"BG$";#N/A,#N/A,FALSE,"FC$"}</definedName>
    <definedName name="lkjlkj" localSheetId="1" hidden="1">{#N/A,#N/A,FALSE,"RGD$";#N/A,#N/A,FALSE,"BG$";#N/A,#N/A,FALSE,"FC$"}</definedName>
    <definedName name="lkjlkj" hidden="1">{#N/A,#N/A,FALSE,"RGD$";#N/A,#N/A,FALSE,"BG$";#N/A,#N/A,FALSE,"FC$"}</definedName>
    <definedName name="lkjlklkjlkjlkj" localSheetId="0" hidden="1">{"page1",#N/A,TRUE,"CSC";"page2",#N/A,TRUE,"CSC"}</definedName>
    <definedName name="lkjlklkjlkjlkj" localSheetId="1" hidden="1">{"page1",#N/A,TRUE,"CSC";"page2",#N/A,TRUE,"CSC"}</definedName>
    <definedName name="lkjlklkjlkjlkj" hidden="1">{"page1",#N/A,TRUE,"CSC";"page2",#N/A,TRUE,"CSC"}</definedName>
    <definedName name="LKLK" localSheetId="0" hidden="1">{#N/A,#N/A,FALSE,"RGD$";#N/A,#N/A,FALSE,"BG$";#N/A,#N/A,FALSE,"FC$"}</definedName>
    <definedName name="LKLK" localSheetId="1" hidden="1">{#N/A,#N/A,FALSE,"RGD$";#N/A,#N/A,FALSE,"BG$";#N/A,#N/A,FALSE,"FC$"}</definedName>
    <definedName name="LKLK" hidden="1">{#N/A,#N/A,FALSE,"RGD$";#N/A,#N/A,FALSE,"BG$";#N/A,#N/A,FALSE,"FC$"}</definedName>
    <definedName name="lklklklk" localSheetId="0" hidden="1">{"Presentation",#N/A,FALSE,"Feb96 - ALL"}</definedName>
    <definedName name="lklklklk" localSheetId="1" hidden="1">{"Presentation",#N/A,FALSE,"Feb96 - ALL"}</definedName>
    <definedName name="lklklklk" hidden="1">{"Presentation",#N/A,FALSE,"Feb96 - ALL"}</definedName>
    <definedName name="lkñlk" localSheetId="0" hidden="1">{#N/A,#N/A,FALSE,"RGD$";#N/A,#N/A,FALSE,"BG$";#N/A,#N/A,FALSE,"FC$"}</definedName>
    <definedName name="lkñlk" localSheetId="1" hidden="1">{#N/A,#N/A,FALSE,"RGD$";#N/A,#N/A,FALSE,"BG$";#N/A,#N/A,FALSE,"FC$"}</definedName>
    <definedName name="lkñlk" hidden="1">{#N/A,#N/A,FALSE,"RGD$";#N/A,#N/A,FALSE,"BG$";#N/A,#N/A,FALSE,"FC$"}</definedName>
    <definedName name="lks" localSheetId="0" hidden="1">{#N/A,#N/A,FALSE,"RGD$";#N/A,#N/A,FALSE,"BG$";#N/A,#N/A,FALSE,"FC$"}</definedName>
    <definedName name="lks" localSheetId="1" hidden="1">{#N/A,#N/A,FALSE,"RGD$";#N/A,#N/A,FALSE,"BG$";#N/A,#N/A,FALSE,"FC$"}</definedName>
    <definedName name="lks" hidden="1">{#N/A,#N/A,FALSE,"RGD$";#N/A,#N/A,FALSE,"BG$";#N/A,#N/A,FALSE,"FC$"}</definedName>
    <definedName name="lkşlkş" localSheetId="0" hidden="1">{"det (May)",#N/A,FALSE,"June";"sum (MAY YTD)",#N/A,FALSE,"June YTD"}</definedName>
    <definedName name="lkşlkş" localSheetId="1" hidden="1">{"det (May)",#N/A,FALSE,"June";"sum (MAY YTD)",#N/A,FALSE,"June YTD"}</definedName>
    <definedName name="lkşlkş" hidden="1">{"det (May)",#N/A,FALSE,"June";"sum (MAY YTD)",#N/A,FALSE,"June YTD"}</definedName>
    <definedName name="ll"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ÑLÑL" localSheetId="0" hidden="1">{#N/A,#N/A,FALSE,"RGD$";#N/A,#N/A,FALSE,"BG$";#N/A,#N/A,FALSE,"FC$"}</definedName>
    <definedName name="LLÑLÑL" localSheetId="1" hidden="1">{#N/A,#N/A,FALSE,"RGD$";#N/A,#N/A,FALSE,"BG$";#N/A,#N/A,FALSE,"FC$"}</definedName>
    <definedName name="LLÑLÑL" hidden="1">{#N/A,#N/A,FALSE,"RGD$";#N/A,#N/A,FALSE,"BG$";#N/A,#N/A,FALSE,"FC$"}</definedName>
    <definedName name="LOCKED">[1]Generator!$J$17</definedName>
    <definedName name="loklk" localSheetId="0" hidden="1">{#N/A,#N/A,TRUE,"Historicals";#N/A,#N/A,TRUE,"Charts";#N/A,#N/A,TRUE,"Forecasts"}</definedName>
    <definedName name="loklk" localSheetId="1" hidden="1">{#N/A,#N/A,TRUE,"Historicals";#N/A,#N/A,TRUE,"Charts";#N/A,#N/A,TRUE,"Forecasts"}</definedName>
    <definedName name="loklk" hidden="1">{#N/A,#N/A,TRUE,"Historicals";#N/A,#N/A,TRUE,"Charts";#N/A,#N/A,TRUE,"Forecasts"}</definedName>
    <definedName name="LONMARK" hidden="1">#REF!</definedName>
    <definedName name="lopes" localSheetId="0" hidden="1">{#N/A,#N/A,FALSE,"PACCIL";#N/A,#N/A,FALSE,"PAITACAN";#N/A,#N/A,FALSE,"PARECO";#N/A,#N/A,FALSE,"PA62";#N/A,#N/A,FALSE,"PAFINAL";#N/A,#N/A,FALSE,"PARECONF";#N/A,#N/A,FALSE,"PARECOND"}</definedName>
    <definedName name="lopes" localSheetId="1" hidden="1">{#N/A,#N/A,FALSE,"PACCIL";#N/A,#N/A,FALSE,"PAITACAN";#N/A,#N/A,FALSE,"PARECO";#N/A,#N/A,FALSE,"PA62";#N/A,#N/A,FALSE,"PAFINAL";#N/A,#N/A,FALSE,"PARECONF";#N/A,#N/A,FALSE,"PARECOND"}</definedName>
    <definedName name="lopes" hidden="1">{#N/A,#N/A,FALSE,"PACCIL";#N/A,#N/A,FALSE,"PAITACAN";#N/A,#N/A,FALSE,"PARECO";#N/A,#N/A,FALSE,"PA62";#N/A,#N/A,FALSE,"PAFINAL";#N/A,#N/A,FALSE,"PARECONF";#N/A,#N/A,FALSE,"PARECOND"}</definedName>
    <definedName name="Loss_Anexo" localSheetId="0" hidden="1">{#N/A,#N/A,FALSE,"SIM95"}</definedName>
    <definedName name="Loss_Anexo" localSheetId="1" hidden="1">{#N/A,#N/A,FALSE,"SIM95"}</definedName>
    <definedName name="Loss_Anexo" hidden="1">{#N/A,#N/A,FALSE,"SIM95"}</definedName>
    <definedName name="LotteriesAdj">#REF!</definedName>
    <definedName name="lou" localSheetId="0" hidden="1">{#N/A,#N/A,FALSE,"RGD$";#N/A,#N/A,FALSE,"BG$";#N/A,#N/A,FALSE,"FC$"}</definedName>
    <definedName name="lou" localSheetId="1" hidden="1">{#N/A,#N/A,FALSE,"RGD$";#N/A,#N/A,FALSE,"BG$";#N/A,#N/A,FALSE,"FC$"}</definedName>
    <definedName name="lou" hidden="1">{#N/A,#N/A,FALSE,"RGD$";#N/A,#N/A,FALSE,"BG$";#N/A,#N/A,FALSE,"FC$"}</definedName>
    <definedName name="LPPP"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şjlkşjklş" localSheetId="0" hidden="1">{"det (May)",#N/A,FALSE,"June";"sum (MAY YTD)",#N/A,FALSE,"June YTD"}</definedName>
    <definedName name="lşjlkşjklş" localSheetId="1" hidden="1">{"det (May)",#N/A,FALSE,"June";"sum (MAY YTD)",#N/A,FALSE,"June YTD"}</definedName>
    <definedName name="lşjlkşjklş" hidden="1">{"det (May)",#N/A,FALSE,"June";"sum (MAY YTD)",#N/A,FALSE,"June YTD"}</definedName>
    <definedName name="LUFeXToEUR" localSheetId="5" hidden="1">1/EUReXToLUF</definedName>
    <definedName name="LUFeXToEUR" localSheetId="3" hidden="1">1/EUReXToLUF</definedName>
    <definedName name="LUFeXToEUR" localSheetId="6" hidden="1">1/EUReXToLUF</definedName>
    <definedName name="LUFeXToEUR" localSheetId="11" hidden="1">1/EUReXToLUF</definedName>
    <definedName name="LUFeXToEUR" localSheetId="8" hidden="1">1/EUReXToLUF</definedName>
    <definedName name="LUFeXToEUR" localSheetId="0" hidden="1">1/EUReXToLUF</definedName>
    <definedName name="LUFeXToEUR" localSheetId="1" hidden="1">1/EUReXToLUF</definedName>
    <definedName name="LUFeXToEUR" localSheetId="14" hidden="1">1/EUReXToLUF</definedName>
    <definedName name="LUFeXToEUR" localSheetId="9" hidden="1">1/EUReXToLUF</definedName>
    <definedName name="LUFeXToEUR" localSheetId="15" hidden="1">1/EUReXToLUF</definedName>
    <definedName name="LUFeXToEUR" localSheetId="10" hidden="1">1/EUReXToLUF</definedName>
    <definedName name="LUFeXToEUR" hidden="1">1/EUReXToLUF</definedName>
    <definedName name="luhdbv85645" localSheetId="0" hidden="1">{#N/A,#N/A,FALSE,"Table of Contents";#N/A,#N/A,FALSE,"Overview";#N/A,#N/A,FALSE,"Data"}</definedName>
    <definedName name="luhdbv85645" localSheetId="1" hidden="1">{#N/A,#N/A,FALSE,"Table of Contents";#N/A,#N/A,FALSE,"Overview";#N/A,#N/A,FALSE,"Data"}</definedName>
    <definedName name="luhdbv85645" hidden="1">{#N/A,#N/A,FALSE,"Table of Contents";#N/A,#N/A,FALSE,"Overview";#N/A,#N/A,FALSE,"Data"}</definedName>
    <definedName name="luis" localSheetId="0" hidden="1">#REF!</definedName>
    <definedName name="luis" localSheetId="1" hidden="1">#REF!</definedName>
    <definedName name="luis" hidden="1">#REF!</definedName>
    <definedName name="M_PlaceofPath" hidden="1">"F:\CMOTZ\excel\ati\ATI_VDF.XLS"</definedName>
    <definedName name="ma"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quinas" localSheetId="0" hidden="1">{#N/A,#N/A,FALSE,"PACCIL";#N/A,#N/A,FALSE,"PAITACAN";#N/A,#N/A,FALSE,"PARECO";#N/A,#N/A,FALSE,"PA62";#N/A,#N/A,FALSE,"PAFINAL";#N/A,#N/A,FALSE,"PARECONF";#N/A,#N/A,FALSE,"PARECOND"}</definedName>
    <definedName name="maquinas" localSheetId="1" hidden="1">{#N/A,#N/A,FALSE,"PACCIL";#N/A,#N/A,FALSE,"PAITACAN";#N/A,#N/A,FALSE,"PARECO";#N/A,#N/A,FALSE,"PA62";#N/A,#N/A,FALSE,"PAFINAL";#N/A,#N/A,FALSE,"PARECONF";#N/A,#N/A,FALSE,"PARECOND"}</definedName>
    <definedName name="maquinas" hidden="1">{#N/A,#N/A,FALSE,"PACCIL";#N/A,#N/A,FALSE,"PAITACAN";#N/A,#N/A,FALSE,"PARECO";#N/A,#N/A,FALSE,"PA62";#N/A,#N/A,FALSE,"PAFINAL";#N/A,#N/A,FALSE,"PARECONF";#N/A,#N/A,FALSE,"PARECOND"}</definedName>
    <definedName name="MARCELA" localSheetId="0" hidden="1">{#N/A,#N/A,FALSE,"SIM95"}</definedName>
    <definedName name="MARCELA" localSheetId="1" hidden="1">{#N/A,#N/A,FALSE,"SIM95"}</definedName>
    <definedName name="MARCELA" hidden="1">{#N/A,#N/A,FALSE,"SIM95"}</definedName>
    <definedName name="Maria" localSheetId="0" hidden="1">{"SCH73",#N/A,FALSE,"eva";"SCH74",#N/A,FALSE,"eva";"SCH75",#N/A,FALSE,"eva"}</definedName>
    <definedName name="Maria" localSheetId="1" hidden="1">{"SCH73",#N/A,FALSE,"eva";"SCH74",#N/A,FALSE,"eva";"SCH75",#N/A,FALSE,"eva"}</definedName>
    <definedName name="Maria" hidden="1">{"SCH73",#N/A,FALSE,"eva";"SCH74",#N/A,FALSE,"eva";"SCH75",#N/A,FALSE,"eva"}</definedName>
    <definedName name="MarSec12.00"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TT" localSheetId="0" hidden="1">{#N/A,#N/A,TRUE,"Main Issues";#N/A,#N/A,TRUE,"Income statement ($)"}</definedName>
    <definedName name="MATT" localSheetId="1" hidden="1">{#N/A,#N/A,TRUE,"Main Issues";#N/A,#N/A,TRUE,"Income statement ($)"}</definedName>
    <definedName name="MATT" hidden="1">{#N/A,#N/A,TRUE,"Main Issues";#N/A,#N/A,TRUE,"Income statement ($)"}</definedName>
    <definedName name="MC" localSheetId="0" hidden="1">{"Purchase 100 Cash",#N/A,FALSE,"Deal 1";#N/A,#N/A,FALSE,"Deal 1b"}</definedName>
    <definedName name="MC" localSheetId="1" hidden="1">{"Purchase 100 Cash",#N/A,FALSE,"Deal 1";#N/A,#N/A,FALSE,"Deal 1b"}</definedName>
    <definedName name="MC" hidden="1">{"Purchase 100 Cash",#N/A,FALSE,"Deal 1";#N/A,#N/A,FALSE,"Deal 1b"}</definedName>
    <definedName name="Megoszlás2002"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NA_FULL">'[4]16'!$C$9</definedName>
    <definedName name="MENA_TXT">'[4]16'!$C$23</definedName>
    <definedName name="mercadorias" localSheetId="0" hidden="1">{#N/A,#N/A,FALSE,"PACCIL";#N/A,#N/A,FALSE,"PAITACAN";#N/A,#N/A,FALSE,"PARECO";#N/A,#N/A,FALSE,"PA62";#N/A,#N/A,FALSE,"PAFINAL";#N/A,#N/A,FALSE,"PARECONF";#N/A,#N/A,FALSE,"PARECOND"}</definedName>
    <definedName name="mercadorias" localSheetId="1" hidden="1">{#N/A,#N/A,FALSE,"PACCIL";#N/A,#N/A,FALSE,"PAITACAN";#N/A,#N/A,FALSE,"PARECO";#N/A,#N/A,FALSE,"PA62";#N/A,#N/A,FALSE,"PAFINAL";#N/A,#N/A,FALSE,"PARECONF";#N/A,#N/A,FALSE,"PARECOND"}</definedName>
    <definedName name="mercadorias" hidden="1">{#N/A,#N/A,FALSE,"PACCIL";#N/A,#N/A,FALSE,"PAITACAN";#N/A,#N/A,FALSE,"PARECO";#N/A,#N/A,FALSE,"PA62";#N/A,#N/A,FALSE,"PAFINAL";#N/A,#N/A,FALSE,"PARECONF";#N/A,#N/A,FALSE,"PARECOND"}</definedName>
    <definedName name="MerrillPrintIt" hidden="1">#REF!</definedName>
    <definedName name="MEWarning" hidden="1">1</definedName>
    <definedName name="mjmjmöıkö" localSheetId="0" hidden="1">{#VALUE!,#N/A,TRUE,0;#N/A,#N/A,TRUE,0;#N/A,#N/A,TRUE,0;#N/A,#N/A,TRUE,0;#N/A,#N/A,TRUE,0;#N/A,#N/A,TRUE,0;#N/A,#N/A,TRUE,0;#N/A,#N/A,TRUE,0;#N/A,#N/A,TRUE,0;#N/A,#N/A,TRUE,0;#N/A,#N/A,TRUE,0;#N/A,#N/A,TRUE,0;#N/A,#N/A,TRUE,0;#N/A,#N/A,TRUE,0;#N/A,#N/A,TRUE,0;#N/A,#N/A,TRUE,0;#N/A,#N/A,TRUE,0;#N/A,#N/A,TRUE,0;#N/A,#N/A,TRUE,0}</definedName>
    <definedName name="mjmjmöıkö" localSheetId="1" hidden="1">{#VALUE!,#N/A,TRUE,0;#N/A,#N/A,TRUE,0;#N/A,#N/A,TRUE,0;#N/A,#N/A,TRUE,0;#N/A,#N/A,TRUE,0;#N/A,#N/A,TRUE,0;#N/A,#N/A,TRUE,0;#N/A,#N/A,TRUE,0;#N/A,#N/A,TRUE,0;#N/A,#N/A,TRUE,0;#N/A,#N/A,TRUE,0;#N/A,#N/A,TRUE,0;#N/A,#N/A,TRUE,0;#N/A,#N/A,TRUE,0;#N/A,#N/A,TRUE,0;#N/A,#N/A,TRUE,0;#N/A,#N/A,TRUE,0;#N/A,#N/A,TRUE,0;#N/A,#N/A,TRUE,0}</definedName>
    <definedName name="mjmjmöıkö" hidden="1">{#VALUE!,#N/A,TRUE,0;#N/A,#N/A,TRUE,0;#N/A,#N/A,TRUE,0;#N/A,#N/A,TRUE,0;#N/A,#N/A,TRUE,0;#N/A,#N/A,TRUE,0;#N/A,#N/A,TRUE,0;#N/A,#N/A,TRUE,0;#N/A,#N/A,TRUE,0;#N/A,#N/A,TRUE,0;#N/A,#N/A,TRUE,0;#N/A,#N/A,TRUE,0;#N/A,#N/A,TRUE,0;#N/A,#N/A,TRUE,0;#N/A,#N/A,TRUE,0;#N/A,#N/A,TRUE,0;#N/A,#N/A,TRUE,0;#N/A,#N/A,TRUE,0;#N/A,#N/A,TRUE,0}</definedName>
    <definedName name="MM" localSheetId="0" hidden="1">{"PA1",#N/A,FALSE,"BORDMW";"pa2",#N/A,FALSE,"BORDMW";"PA3",#N/A,FALSE,"BORDMW";"PA4",#N/A,FALSE,"BORDMW"}</definedName>
    <definedName name="MM" localSheetId="1" hidden="1">{"PA1",#N/A,FALSE,"BORDMW";"pa2",#N/A,FALSE,"BORDMW";"PA3",#N/A,FALSE,"BORDMW";"PA4",#N/A,FALSE,"BORDMW"}</definedName>
    <definedName name="MM" hidden="1">{"PA1",#N/A,FALSE,"BORDMW";"pa2",#N/A,FALSE,"BORDMW";"PA3",#N/A,FALSE,"BORDMW";"PA4",#N/A,FALSE,"BORDMW"}</definedName>
    <definedName name="mmm" localSheetId="0" hidden="1">{"AnnMarg",#N/A,FALSE,"FALCON";"Q",#N/A,FALSE,"Qtrs."}</definedName>
    <definedName name="mmm" localSheetId="1" hidden="1">{"AnnMarg",#N/A,FALSE,"FALCON";"Q",#N/A,FALSE,"Qtrs."}</definedName>
    <definedName name="mmm" hidden="1">{"AnnMarg",#N/A,FALSE,"FALCON";"Q",#N/A,FALSE,"Qtrs."}</definedName>
    <definedName name="MMMM" localSheetId="0" hidden="1">{"summary",#N/A,FALSE,"comsat"}</definedName>
    <definedName name="MMMM" localSheetId="1" hidden="1">{"summary",#N/A,FALSE,"comsat"}</definedName>
    <definedName name="MMMM" hidden="1">{"summary",#N/A,FALSE,"comsat"}</definedName>
    <definedName name="mn" localSheetId="0" hidden="1">{#N/A,#N/A,FALSE,"model"}</definedName>
    <definedName name="mn" localSheetId="1" hidden="1">{#N/A,#N/A,FALSE,"model"}</definedName>
    <definedName name="mn" hidden="1">{#N/A,#N/A,FALSE,"model"}</definedName>
    <definedName name="mnak9" localSheetId="0" hidden="1">{#N/A,#N/A,FALSE,"RGD$";#N/A,#N/A,FALSE,"BG$";#N/A,#N/A,FALSE,"FC$"}</definedName>
    <definedName name="mnak9" localSheetId="1" hidden="1">{#N/A,#N/A,FALSE,"RGD$";#N/A,#N/A,FALSE,"BG$";#N/A,#N/A,FALSE,"FC$"}</definedName>
    <definedName name="mnak9" hidden="1">{#N/A,#N/A,FALSE,"RGD$";#N/A,#N/A,FALSE,"BG$";#N/A,#N/A,FALSE,"FC$"}</definedName>
    <definedName name="mnmnmnmnmnmnmnmnmnmnmnmnmnmnmnmnmn" localSheetId="0" hidden="1">{#N/A,#N/A,TRUE,0;#N/A,#N/A,TRUE,0;#N/A,#N/A,TRUE,0;#N/A,#N/A,TRUE,0;#N/A,#N/A,TRUE,0;#N/A,#N/A,TRUE,0;#N/A,#N/A,TRUE,0;#N/A,#N/A,TRUE,0;#N/A,#N/A,TRUE,0;#N/A,#N/A,TRUE,0;#N/A,#N/A,TRUE,0;#N/A,#N/A,TRUE,0;#N/A,#N/A,TRUE,0;#N/A,#N/A,TRUE,0;#N/A,#N/A,TRUE,0;#N/A,#N/A,TRUE,0;#N/A,#N/A,TRUE,0;#N/A,#N/A,TRUE,0;#N/A,#N/A,TRUE,0}</definedName>
    <definedName name="mnmnmnmnmnmnmnmnmnmnmnmnmnmnmnmnmn" localSheetId="1" hidden="1">{#N/A,#N/A,TRUE,0;#N/A,#N/A,TRUE,0;#N/A,#N/A,TRUE,0;#N/A,#N/A,TRUE,0;#N/A,#N/A,TRUE,0;#N/A,#N/A,TRUE,0;#N/A,#N/A,TRUE,0;#N/A,#N/A,TRUE,0;#N/A,#N/A,TRUE,0;#N/A,#N/A,TRUE,0;#N/A,#N/A,TRUE,0;#N/A,#N/A,TRUE,0;#N/A,#N/A,TRUE,0;#N/A,#N/A,TRUE,0;#N/A,#N/A,TRUE,0;#N/A,#N/A,TRUE,0;#N/A,#N/A,TRUE,0;#N/A,#N/A,TRUE,0;#N/A,#N/A,TRUE,0}</definedName>
    <definedName name="mnmnmnmnmnmnmnmnmnmnmnmnmnmnmnmnmn" hidden="1">{#N/A,#N/A,TRUE,0;#N/A,#N/A,TRUE,0;#N/A,#N/A,TRUE,0;#N/A,#N/A,TRUE,0;#N/A,#N/A,TRUE,0;#N/A,#N/A,TRUE,0;#N/A,#N/A,TRUE,0;#N/A,#N/A,TRUE,0;#N/A,#N/A,TRUE,0;#N/A,#N/A,TRUE,0;#N/A,#N/A,TRUE,0;#N/A,#N/A,TRUE,0;#N/A,#N/A,TRUE,0;#N/A,#N/A,TRUE,0;#N/A,#N/A,TRUE,0;#N/A,#N/A,TRUE,0;#N/A,#N/A,TRUE,0;#N/A,#N/A,TRUE,0;#N/A,#N/A,TRUE,0}</definedName>
    <definedName name="mohn" localSheetId="0" hidden="1">{#N/A,#N/A,FALSE,"DBK";#N/A,#N/A,FALSE,"102-1";#N/A,#N/A,FALSE,"102-2";#N/A,#N/A,FALSE,"102-447";#N/A,#N/A,FALSE,"441-60"}</definedName>
    <definedName name="mohn" localSheetId="1" hidden="1">{#N/A,#N/A,FALSE,"DBK";#N/A,#N/A,FALSE,"102-1";#N/A,#N/A,FALSE,"102-2";#N/A,#N/A,FALSE,"102-447";#N/A,#N/A,FALSE,"441-60"}</definedName>
    <definedName name="mohn" hidden="1">{#N/A,#N/A,FALSE,"DBK";#N/A,#N/A,FALSE,"102-1";#N/A,#N/A,FALSE,"102-2";#N/A,#N/A,FALSE,"102-447";#N/A,#N/A,FALSE,"441-60"}</definedName>
    <definedName name="mohn111111" localSheetId="0" hidden="1">{#N/A,#N/A,FALSE,"DBK";#N/A,#N/A,FALSE,"102-1";#N/A,#N/A,FALSE,"102-2";#N/A,#N/A,FALSE,"102-447";#N/A,#N/A,FALSE,"441-60"}</definedName>
    <definedName name="mohn111111" localSheetId="1" hidden="1">{#N/A,#N/A,FALSE,"DBK";#N/A,#N/A,FALSE,"102-1";#N/A,#N/A,FALSE,"102-2";#N/A,#N/A,FALSE,"102-447";#N/A,#N/A,FALSE,"441-60"}</definedName>
    <definedName name="mohn111111" hidden="1">{#N/A,#N/A,FALSE,"DBK";#N/A,#N/A,FALSE,"102-1";#N/A,#N/A,FALSE,"102-2";#N/A,#N/A,FALSE,"102-447";#N/A,#N/A,FALSE,"441-60"}</definedName>
    <definedName name="MOut" localSheetId="0" hidden="1">{"CSC_1",#N/A,FALSE,"CSC Outputs";"CSC_2",#N/A,FALSE,"CSC Outputs"}</definedName>
    <definedName name="MOut" localSheetId="1" hidden="1">{"CSC_1",#N/A,FALSE,"CSC Outputs";"CSC_2",#N/A,FALSE,"CSC Outputs"}</definedName>
    <definedName name="MOut" hidden="1">{"CSC_1",#N/A,FALSE,"CSC Outputs";"CSC_2",#N/A,FALSE,"CSC Outputs"}</definedName>
    <definedName name="mr" localSheetId="0" hidden="1">{#N/A,#N/A,TRUE,"Main assumptions";#N/A,#N/A,TRUE,"Subscriber projections";#N/A,#N/A,TRUE,"Revenues";#N/A,#N/A,TRUE,"Opex";#N/A,#N/A,TRUE,"Capex";#N/A,#N/A,TRUE,"Working capital";#N/A,#N/A,TRUE,"P&amp;L";#N/A,#N/A,TRUE,"Cash";#N/A,#N/A,TRUE,"Balance";#N/A,#N/A,TRUE,"Valuation";#N/A,#N/A,TRUE,"Bench"}</definedName>
    <definedName name="mr" localSheetId="1" hidden="1">{#N/A,#N/A,TRUE,"Main assumptions";#N/A,#N/A,TRUE,"Subscriber projections";#N/A,#N/A,TRUE,"Revenues";#N/A,#N/A,TRUE,"Opex";#N/A,#N/A,TRUE,"Capex";#N/A,#N/A,TRUE,"Working capital";#N/A,#N/A,TRUE,"P&amp;L";#N/A,#N/A,TRUE,"Cash";#N/A,#N/A,TRUE,"Balance";#N/A,#N/A,TRUE,"Valuation";#N/A,#N/A,TRUE,"Bench"}</definedName>
    <definedName name="mr" hidden="1">{#N/A,#N/A,TRUE,"Main assumptions";#N/A,#N/A,TRUE,"Subscriber projections";#N/A,#N/A,TRUE,"Revenues";#N/A,#N/A,TRUE,"Opex";#N/A,#N/A,TRUE,"Capex";#N/A,#N/A,TRUE,"Working capital";#N/A,#N/A,TRUE,"P&amp;L";#N/A,#N/A,TRUE,"Cash";#N/A,#N/A,TRUE,"Balance";#N/A,#N/A,TRUE,"Valuation";#N/A,#N/A,TRUE,"Bench"}</definedName>
    <definedName name="MS.CreatedAt" hidden="1">"30.06.1998 12:21:08"</definedName>
    <definedName name="MS.CreatedBy" hidden="1">"JMA"</definedName>
    <definedName name="MS.Customer1" hidden="1">"EDEKA Handelsgesellschaft"</definedName>
    <definedName name="MS.Customer2" hidden="1">"Südbayern GmbH"</definedName>
    <definedName name="MS.Customer3" hidden="1">"Ingolstädter Straße 120"</definedName>
    <definedName name="MS.Customer4" hidden="1">"      Ingolstadt"</definedName>
    <definedName name="MS.ModifiedAt" hidden="1">"16.11.1998 15:12:39"</definedName>
    <definedName name="MS.ModifiedBy" hidden="1">"JMA"</definedName>
    <definedName name="MS.Title" hidden="1">"MIS - Umsatz"</definedName>
    <definedName name="MS.Version" hidden="1">"2.2"</definedName>
    <definedName name="mw" hidden="1">{#N/A,#N/A,FALSE,"Calc";#N/A,#N/A,FALSE,"Sensitivity";#N/A,#N/A,FALSE,"LT Earn.Dil.";#N/A,#N/A,FALSE,"Dil. AVP"}</definedName>
    <definedName name="mwmw" hidden="1">{#N/A,#N/A,TRUE,"Pro Forma";#N/A,#N/A,TRUE,"PF_Bal";#N/A,#N/A,TRUE,"PF_INC";#N/A,#N/A,TRUE,"CBE";#N/A,#N/A,TRUE,"SWK"}</definedName>
    <definedName name="mwmw2" hidden="1">{"comp1",#N/A,FALSE,"COMPS";"footnotes",#N/A,FALSE,"COMPS"}</definedName>
    <definedName name="mwmw3" hidden="1">{"comp1",#N/A,FALSE,"COMPS";"footnotes",#N/A,FALSE,"COMPS"}</definedName>
    <definedName name="mwmw4" hidden="1">{"hiden",#N/A,FALSE,"14";"hidden",#N/A,FALSE,"16";"hidden",#N/A,FALSE,"18";"hidden",#N/A,FALSE,"20"}</definedName>
    <definedName name="myflag" hidden="1">1</definedName>
    <definedName name="n" localSheetId="0" hidden="1">{#N/A,#N/A,TRUE,"DCF Summary";#N/A,#N/A,TRUE,"Casema";#N/A,#N/A,TRUE,"UK";#N/A,#N/A,TRUE,"RCF";#N/A,#N/A,TRUE,"Intercable CZ";#N/A,#N/A,TRUE,"Interkabel P";#N/A,#N/A,TRUE,"LBO-Total";#N/A,#N/A,TRUE,"LBO-Casema"}</definedName>
    <definedName name="n" localSheetId="1" hidden="1">{#N/A,#N/A,TRUE,"DCF Summary";#N/A,#N/A,TRUE,"Casema";#N/A,#N/A,TRUE,"UK";#N/A,#N/A,TRUE,"RCF";#N/A,#N/A,TRUE,"Intercable CZ";#N/A,#N/A,TRUE,"Interkabel P";#N/A,#N/A,TRUE,"LBO-Total";#N/A,#N/A,TRUE,"LBO-Casema"}</definedName>
    <definedName name="n" hidden="1">{#N/A,#N/A,TRUE,"DCF Summary";#N/A,#N/A,TRUE,"Casema";#N/A,#N/A,TRUE,"UK";#N/A,#N/A,TRUE,"RCF";#N/A,#N/A,TRUE,"Intercable CZ";#N/A,#N/A,TRUE,"Interkabel P";#N/A,#N/A,TRUE,"LBO-Total";#N/A,#N/A,TRUE,"LBO-Casema"}</definedName>
    <definedName name="N.4.4.temp" localSheetId="0" hidden="1">{#N/A,#N/A,FALSE,"SIM95"}</definedName>
    <definedName name="N.4.4.temp" localSheetId="1" hidden="1">{#N/A,#N/A,FALSE,"SIM95"}</definedName>
    <definedName name="N.4.4.temp" hidden="1">{#N/A,#N/A,FALSE,"SIM95"}</definedName>
    <definedName name="N2.2." localSheetId="0" hidden="1">{#N/A,#N/A,FALSE,"SIM95"}</definedName>
    <definedName name="N2.2." localSheetId="1" hidden="1">{#N/A,#N/A,FALSE,"SIM95"}</definedName>
    <definedName name="N2.2." hidden="1">{#N/A,#N/A,FALSE,"SIM95"}</definedName>
    <definedName name="Name" localSheetId="0" hidden="1">{#N/A,#N/A,TRUE,"Main assumptions";#N/A,#N/A,TRUE,"Subscriber projections";#N/A,#N/A,TRUE,"Revenues";#N/A,#N/A,TRUE,"Opex";#N/A,#N/A,TRUE,"Capex";#N/A,#N/A,TRUE,"Working capital";#N/A,#N/A,TRUE,"P&amp;L";#N/A,#N/A,TRUE,"Cash";#N/A,#N/A,TRUE,"Balance";#N/A,#N/A,TRUE,"Valuation";#N/A,#N/A,TRUE,"Bench"}</definedName>
    <definedName name="Name" localSheetId="1" hidden="1">{#N/A,#N/A,TRUE,"Main assumptions";#N/A,#N/A,TRUE,"Subscriber projections";#N/A,#N/A,TRUE,"Revenues";#N/A,#N/A,TRUE,"Opex";#N/A,#N/A,TRUE,"Capex";#N/A,#N/A,TRUE,"Working capital";#N/A,#N/A,TRUE,"P&amp;L";#N/A,#N/A,TRUE,"Cash";#N/A,#N/A,TRUE,"Balance";#N/A,#N/A,TRUE,"Valuation";#N/A,#N/A,TRUE,"Bench"}</definedName>
    <definedName name="Name" hidden="1">{#N/A,#N/A,TRUE,"Main assumptions";#N/A,#N/A,TRUE,"Subscriber projections";#N/A,#N/A,TRUE,"Revenues";#N/A,#N/A,TRUE,"Opex";#N/A,#N/A,TRUE,"Capex";#N/A,#N/A,TRUE,"Working capital";#N/A,#N/A,TRUE,"P&amp;L";#N/A,#N/A,TRUE,"Cash";#N/A,#N/A,TRUE,"Balance";#N/A,#N/A,TRUE,"Valuation";#N/A,#N/A,TRUE,"Bench"}</definedName>
    <definedName name="Návrat">"tlačítko 1"</definedName>
    <definedName name="nbcngf" localSheetId="0" hidden="1">{#N/A,#N/A,TRUE,"Historicals";#N/A,#N/A,TRUE,"Charts";#N/A,#N/A,TRUE,"Forecasts"}</definedName>
    <definedName name="nbcngf" localSheetId="1" hidden="1">{#N/A,#N/A,TRUE,"Historicals";#N/A,#N/A,TRUE,"Charts";#N/A,#N/A,TRUE,"Forecasts"}</definedName>
    <definedName name="nbcngf" hidden="1">{#N/A,#N/A,TRUE,"Historicals";#N/A,#N/A,TRUE,"Charts";#N/A,#N/A,TRUE,"Forecasts"}</definedName>
    <definedName name="nbgrb" localSheetId="0" hidden="1">{#N/A,#N/A,FALSE,"Aging Summary";#N/A,#N/A,FALSE,"Ratio Analysis";#N/A,#N/A,FALSE,"Test 120 Day Accts";#N/A,#N/A,FALSE,"Tickmarks"}</definedName>
    <definedName name="nbgrb" localSheetId="1" hidden="1">{#N/A,#N/A,FALSE,"Aging Summary";#N/A,#N/A,FALSE,"Ratio Analysis";#N/A,#N/A,FALSE,"Test 120 Day Accts";#N/A,#N/A,FALSE,"Tickmarks"}</definedName>
    <definedName name="nbgrb" hidden="1">{#N/A,#N/A,FALSE,"Aging Summary";#N/A,#N/A,FALSE,"Ratio Analysis";#N/A,#N/A,FALSE,"Test 120 Day Accts";#N/A,#N/A,FALSE,"Tickmarks"}</definedName>
    <definedName name="nbmn" localSheetId="0" hidden="1">{"det (May)",#N/A,FALSE,"June";"sum (MAY YTD)",#N/A,FALSE,"June YTD"}</definedName>
    <definedName name="nbmn" localSheetId="1" hidden="1">{"det (May)",#N/A,FALSE,"June";"sum (MAY YTD)",#N/A,FALSE,"June YTD"}</definedName>
    <definedName name="nbmn" hidden="1">{"det (May)",#N/A,FALSE,"June";"sum (MAY YTD)",#N/A,FALSE,"June YTD"}</definedName>
    <definedName name="nbvjhgf" localSheetId="0" hidden="1">{#N/A,#N/A,TRUE,"Historicals";#N/A,#N/A,TRUE,"Charts";#N/A,#N/A,TRUE,"Forecasts"}</definedName>
    <definedName name="nbvjhgf" localSheetId="1" hidden="1">{#N/A,#N/A,TRUE,"Historicals";#N/A,#N/A,TRUE,"Charts";#N/A,#N/A,TRUE,"Forecasts"}</definedName>
    <definedName name="nbvjhgf" hidden="1">{#N/A,#N/A,TRUE,"Historicals";#N/A,#N/A,TRUE,"Charts";#N/A,#N/A,TRUE,"Forecasts"}</definedName>
    <definedName name="nbvncvj" localSheetId="0" hidden="1">{#N/A,#N/A,TRUE,"Historicals";#N/A,#N/A,TRUE,"Charts";#N/A,#N/A,TRUE,"Forecasts"}</definedName>
    <definedName name="nbvncvj" localSheetId="1" hidden="1">{#N/A,#N/A,TRUE,"Historicals";#N/A,#N/A,TRUE,"Charts";#N/A,#N/A,TRUE,"Forecasts"}</definedName>
    <definedName name="nbvncvj" hidden="1">{#N/A,#N/A,TRUE,"Historicals";#N/A,#N/A,TRUE,"Charts";#N/A,#N/A,TRUE,"Forecasts"}</definedName>
    <definedName name="nc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rtd" localSheetId="0" hidden="1">{#N/A,#N/A,TRUE,"Historicals";#N/A,#N/A,TRUE,"Charts";#N/A,#N/A,TRUE,"Forecasts"}</definedName>
    <definedName name="nertd" localSheetId="1" hidden="1">{#N/A,#N/A,TRUE,"Historicals";#N/A,#N/A,TRUE,"Charts";#N/A,#N/A,TRUE,"Forecasts"}</definedName>
    <definedName name="nertd" hidden="1">{#N/A,#N/A,TRUE,"Historicals";#N/A,#N/A,TRUE,"Charts";#N/A,#N/A,TRUE,"Forecasts"}</definedName>
    <definedName name="neu" localSheetId="0" hidden="1">{"Invest mit Steuern",#N/A,FALSE,"Rg."}</definedName>
    <definedName name="neu" localSheetId="1" hidden="1">{"Invest mit Steuern",#N/A,FALSE,"Rg."}</definedName>
    <definedName name="neu" hidden="1">{"Invest mit Steuern",#N/A,FALSE,"Rg."}</definedName>
    <definedName name="ne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_w" hidden="1">{"comps1_1",#N/A,FALSE,"Comps1";"comps1_2",#N/A,FALSE,"Comps1";"comps1_3",#N/A,FALSE,"Comps1";"comps1_4",#N/A,FALSE,"Comps1";"comps1_5",#N/A,FALSE,"Comps1"}</definedName>
    <definedName name="newbel" localSheetId="0" hidden="1">{"IS",#N/A,FALSE,"IS";"RPTIS",#N/A,FALSE,"RPTIS";"STATS",#N/A,FALSE,"STATS";"CELL",#N/A,FALSE,"CELL";"BS",#N/A,FALSE,"BS"}</definedName>
    <definedName name="newbel" localSheetId="1" hidden="1">{"IS",#N/A,FALSE,"IS";"RPTIS",#N/A,FALSE,"RPTIS";"STATS",#N/A,FALSE,"STATS";"CELL",#N/A,FALSE,"CELL";"BS",#N/A,FALSE,"BS"}</definedName>
    <definedName name="newbel" hidden="1">{"IS",#N/A,FALSE,"IS";"RPTIS",#N/A,FALSE,"RPTIS";"STATS",#N/A,FALSE,"STATS";"CELL",#N/A,FALSE,"CELL";"BS",#N/A,FALSE,"BS"}</definedName>
    <definedName name="newbls" hidden="1">{"'Directory'!$A$72:$E$91"}</definedName>
    <definedName name="newDC" localSheetId="0" hidden="1">{#N/A,#N/A,TRUE,"Cover sheet";#N/A,#N/A,TRUE,"DCF analysis";#N/A,#N/A,TRUE,"WACC calculation"}</definedName>
    <definedName name="newDC" localSheetId="1" hidden="1">{#N/A,#N/A,TRUE,"Cover sheet";#N/A,#N/A,TRUE,"DCF analysis";#N/A,#N/A,TRUE,"WACC calculation"}</definedName>
    <definedName name="newDC" hidden="1">{#N/A,#N/A,TRUE,"Cover sheet";#N/A,#N/A,TRUE,"DCF analysis";#N/A,#N/A,TRUE,"WACC calculation"}</definedName>
    <definedName name="NewOrders" localSheetId="0" hidden="1">{#N/A,#N/A,FALSE,"Sheet1";#N/A,#N/A,FALSE,"Sheet1 (2)"}</definedName>
    <definedName name="NewOrders" localSheetId="1" hidden="1">{#N/A,#N/A,FALSE,"Sheet1";#N/A,#N/A,FALSE,"Sheet1 (2)"}</definedName>
    <definedName name="NewOrders" hidden="1">{#N/A,#N/A,FALSE,"Sheet1";#N/A,#N/A,FALSE,"Sheet1 (2)"}</definedName>
    <definedName name="NewRange" hidden="1">#REF!</definedName>
    <definedName name="newt" hidden="1">{"'Directory'!$A$72:$E$91"}</definedName>
    <definedName name="newwcom" hidden="1">{"'Directory'!$A$72:$E$91"}</definedName>
    <definedName name="ngfndd" localSheetId="0" hidden="1">{#N/A,#N/A,TRUE,"Historicals";#N/A,#N/A,TRUE,"Charts";#N/A,#N/A,TRUE,"Forecasts"}</definedName>
    <definedName name="ngfndd" localSheetId="1" hidden="1">{#N/A,#N/A,TRUE,"Historicals";#N/A,#N/A,TRUE,"Charts";#N/A,#N/A,TRUE,"Forecasts"}</definedName>
    <definedName name="ngfndd" hidden="1">{#N/A,#N/A,TRUE,"Historicals";#N/A,#N/A,TRUE,"Charts";#N/A,#N/A,TRUE,"Forecasts"}</definedName>
    <definedName name="NIM_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LGeXToEUR" localSheetId="5" hidden="1">1/EUReXToNLG</definedName>
    <definedName name="NLGeXToEUR" localSheetId="3" hidden="1">1/EUReXToNLG</definedName>
    <definedName name="NLGeXToEUR" localSheetId="6" hidden="1">1/EUReXToNLG</definedName>
    <definedName name="NLGeXToEUR" localSheetId="11" hidden="1">1/EUReXToNLG</definedName>
    <definedName name="NLGeXToEUR" localSheetId="8" hidden="1">1/EUReXToNLG</definedName>
    <definedName name="NLGeXToEUR" localSheetId="0" hidden="1">1/EUReXToNLG</definedName>
    <definedName name="NLGeXToEUR" localSheetId="1" hidden="1">1/EUReXToNLG</definedName>
    <definedName name="NLGeXToEUR" localSheetId="14" hidden="1">1/EUReXToNLG</definedName>
    <definedName name="NLGeXToEUR" localSheetId="9" hidden="1">1/EUReXToNLG</definedName>
    <definedName name="NLGeXToEUR" localSheetId="15" hidden="1">1/EUReXToNLG</definedName>
    <definedName name="NLGeXToEUR" localSheetId="10" hidden="1">1/EUReXToNLG</definedName>
    <definedName name="NLGeXToEUR" hidden="1">1/EUReXToNLG</definedName>
    <definedName name="nn" localSheetId="0" hidden="1">{#N/A,#N/A,TRUE,"Proposal";#N/A,#N/A,TRUE,"Assumptions";#N/A,#N/A,TRUE,"Net Income";#N/A,#N/A,TRUE,"Balsheet";#N/A,#N/A,TRUE,"Capex";#N/A,#N/A,TRUE,"Volumes";#N/A,#N/A,TRUE,"Revenues";#N/A,#N/A,TRUE,"Var.Costs";#N/A,#N/A,TRUE,"Personnel";#N/A,#N/A,TRUE,"Other costs";#N/A,#N/A,TRUE,"MKTG and G&amp;A"}</definedName>
    <definedName name="nn" localSheetId="1"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nn" hidden="1">#REF!</definedName>
    <definedName name="nnnnnnnnnnnnnnnnnnnnnnnnnnnnnnnnnnnnnnnnnnnnnnn" hidden="1">#REF!</definedName>
    <definedName name="nnnnnnnnnnnnnnnnnnnnnnnnnnnnnnnnnnnnnnnnnnnnnnnnn" hidden="1">#REF!</definedName>
    <definedName name="nnnnnnnnnnnnnnnnnnnnnnnnnnnnnnnnnnnnnnnnnnnnnnnnnnnnnn" hidden="1">#REF!</definedName>
    <definedName name="no" hidden="1">{#N/A,#N/A,FALSE,"Calc";#N/A,#N/A,FALSE,"Sensitivity";#N/A,#N/A,FALSE,"LT Earn.Dil.";#N/A,#N/A,FALSE,"Dil. AVP"}</definedName>
    <definedName name="NOCONFLICT" hidden="1">{#N/A,#N/A,FALSE,"TMCOMP96";#N/A,#N/A,FALSE,"MAT96";#N/A,#N/A,FALSE,"FANDA96";#N/A,#N/A,FALSE,"INTRAN96";#N/A,#N/A,FALSE,"NAA9697";#N/A,#N/A,FALSE,"ECWEBB";#N/A,#N/A,FALSE,"MFT96";#N/A,#N/A,FALSE,"CTrecon"}</definedName>
    <definedName name="noidea" hidden="1">{#N/A,#N/A,FALSE,"Calc";#N/A,#N/A,FALSE,"Sensitivity";#N/A,#N/A,FALSE,"LT Earn.Dil.";#N/A,#N/A,FALSE,"Dil. AVP"}</definedName>
    <definedName name="noidea1" hidden="1">{#N/A,#N/A,FALSE,"Calc";#N/A,#N/A,FALSE,"Sensitivity";#N/A,#N/A,FALSE,"LT Earn.Dil.";#N/A,#N/A,FALSE,"Dil. AVP"}</definedName>
    <definedName name="noidea10" hidden="1">{#N/A,#N/A,FALSE,"Calc";#N/A,#N/A,FALSE,"Sensitivity";#N/A,#N/A,FALSE,"LT Earn.Dil.";#N/A,#N/A,FALSE,"Dil. AVP"}</definedName>
    <definedName name="NOIDEA2" hidden="1">{#N/A,#N/A,FALSE,"Calc";#N/A,#N/A,FALSE,"Sensitivity";#N/A,#N/A,FALSE,"LT Earn.Dil.";#N/A,#N/A,FALSE,"Dil. AVP"}</definedName>
    <definedName name="noidea20" hidden="1">{#N/A,#N/A,FALSE,"Calc";#N/A,#N/A,FALSE,"Sensitivity";#N/A,#N/A,FALSE,"LT Earn.Dil.";#N/A,#N/A,FALSE,"Dil. AVP"}</definedName>
    <definedName name="noidea2a" hidden="1">{#N/A,#N/A,FALSE,"Calc";#N/A,#N/A,FALSE,"Sensitivity";#N/A,#N/A,FALSE,"LT Earn.Dil.";#N/A,#N/A,FALSE,"Dil. AVP"}</definedName>
    <definedName name="noidea3" hidden="1">{#N/A,#N/A,FALSE,"Calc";#N/A,#N/A,FALSE,"Sensitivity";#N/A,#N/A,FALSE,"LT Earn.Dil.";#N/A,#N/A,FALSE,"Dil. AVP"}</definedName>
    <definedName name="noidea4" hidden="1">{#N/A,#N/A,FALSE,"Calc";#N/A,#N/A,FALSE,"Sensitivity";#N/A,#N/A,FALSE,"LT Earn.Dil.";#N/A,#N/A,FALSE,"Dil. AVP"}</definedName>
    <definedName name="noidea5" hidden="1">{#N/A,#N/A,FALSE,"Calc";#N/A,#N/A,FALSE,"Sensitivity";#N/A,#N/A,FALSE,"LT Earn.Dil.";#N/A,#N/A,FALSE,"Dil. AVP"}</definedName>
    <definedName name="noidea6" hidden="1">{#N/A,#N/A,FALSE,"Calc";#N/A,#N/A,FALSE,"Sensitivity";#N/A,#N/A,FALSE,"LT Earn.Dil.";#N/A,#N/A,FALSE,"Dil. AVP"}</definedName>
    <definedName name="noidea7" hidden="1">{#N/A,#N/A,FALSE,"Calc";#N/A,#N/A,FALSE,"Sensitivity";#N/A,#N/A,FALSE,"LT Earn.Dil.";#N/A,#N/A,FALSE,"Dil. AVP"}</definedName>
    <definedName name="noideaa" hidden="1">{#N/A,#N/A,FALSE,"Calc";#N/A,#N/A,FALSE,"Sensitivity";#N/A,#N/A,FALSE,"LT Earn.Dil.";#N/A,#N/A,FALSE,"Dil. AVP"}</definedName>
    <definedName name="nonbeer" localSheetId="0" hidden="1">{"det (May)",#N/A,FALSE,"June";"sum (MAY YTD)",#N/A,FALSE,"June YTD"}</definedName>
    <definedName name="nonbeer" localSheetId="1" hidden="1">{"det (May)",#N/A,FALSE,"June";"sum (MAY YTD)",#N/A,FALSE,"June YTD"}</definedName>
    <definedName name="nonbeer" hidden="1">{"det (May)",#N/A,FALSE,"June";"sum (MAY YTD)",#N/A,FALSE,"June YTD"}</definedName>
    <definedName name="not" localSheetId="0" hidden="1">{"International Total",#N/A,FALSE,"Sheet1";"Mexico (5)",#N/A,FALSE,"Sheet1";"Mexico (37)",#N/A,FALSE,"Sheet1";"Puerto Rico (10)",#N/A,FALSE,"Sheet1"}</definedName>
    <definedName name="not" localSheetId="1" hidden="1">{"International Total",#N/A,FALSE,"Sheet1";"Mexico (5)",#N/A,FALSE,"Sheet1";"Mexico (37)",#N/A,FALSE,"Sheet1";"Puerto Rico (10)",#N/A,FALSE,"Sheet1"}</definedName>
    <definedName name="not" hidden="1">{"International Total",#N/A,FALSE,"Sheet1";"Mexico (5)",#N/A,FALSE,"Sheet1";"Mexico (37)",#N/A,FALSE,"Sheet1";"Puerto Rico (10)",#N/A,FALSE,"Sheet1"}</definedName>
    <definedName name="Novacom" hidden="1">OFFSET(#REF!,9,0,COUNTA(#REF!)-COUNTA(#REF!),1)</definedName>
    <definedName name="November" hidden="1">OFFSET(#REF!,9,0,COUNTA(#REF!)-COUNTA(#REF!),1)</definedName>
    <definedName name="ñpa" localSheetId="0" hidden="1">{#N/A,#N/A,FALSE,"RGD$";#N/A,#N/A,FALSE,"BG$";#N/A,#N/A,FALSE,"FC$"}</definedName>
    <definedName name="ñpa" localSheetId="1" hidden="1">{#N/A,#N/A,FALSE,"RGD$";#N/A,#N/A,FALSE,"BG$";#N/A,#N/A,FALSE,"FC$"}</definedName>
    <definedName name="ñpa" hidden="1">{#N/A,#N/A,FALSE,"RGD$";#N/A,#N/A,FALSE,"BG$";#N/A,#N/A,FALSE,"FC$"}</definedName>
    <definedName name="NumofGrpAccts" hidden="1">1</definedName>
    <definedName name="NZNLJKLJ" localSheetId="0" hidden="1">{#N/A,#N/A,FALSE,"RGD$";#N/A,#N/A,FALSE,"BG$";#N/A,#N/A,FALSE,"FC$"}</definedName>
    <definedName name="NZNLJKLJ" localSheetId="1" hidden="1">{#N/A,#N/A,FALSE,"RGD$";#N/A,#N/A,FALSE,"BG$";#N/A,#N/A,FALSE,"FC$"}</definedName>
    <definedName name="NZNLJKLJ" hidden="1">{#N/A,#N/A,FALSE,"RGD$";#N/A,#N/A,FALSE,"BG$";#N/A,#N/A,FALSE,"FC$"}</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hidden="1">{#N/A,#N/A,FALSE,"New Depr Sch-150% DB";#N/A,#N/A,FALSE,"Cash Flows RLP";#N/A,#N/A,FALSE,"IRR";#N/A,#N/A,FALSE,"Proforma IS";#N/A,#N/A,FALSE,"Assumptions"}</definedName>
    <definedName name="ö" localSheetId="0" hidden="1">{#N/A,#N/A,FALSE,"model"}</definedName>
    <definedName name="ö" localSheetId="1" hidden="1">{#N/A,#N/A,FALSE,"model"}</definedName>
    <definedName name="ö" hidden="1">{#N/A,#N/A,FALSE,"model"}</definedName>
    <definedName name="o_1" localSheetId="0" hidden="1">{#N/A,#N/A,FALSE,"New Depr Sch-150% DB";#N/A,#N/A,FALSE,"Cash Flows RLP";#N/A,#N/A,FALSE,"IRR";#N/A,#N/A,FALSE,"Proforma IS";#N/A,#N/A,FALSE,"Assumptions"}</definedName>
    <definedName name="o_1" localSheetId="1"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localSheetId="0" hidden="1">{#N/A,#N/A,FALSE,"New Depr Sch-150% DB";#N/A,#N/A,FALSE,"Cash Flows RLP";#N/A,#N/A,FALSE,"IRR";#N/A,#N/A,FALSE,"Proforma IS";#N/A,#N/A,FALSE,"Assumptions"}</definedName>
    <definedName name="o_2" localSheetId="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3" localSheetId="0" hidden="1">{#N/A,#N/A,FALSE,"New Depr Sch-150% DB";#N/A,#N/A,FALSE,"Cash Flows RLP";#N/A,#N/A,FALSE,"IRR";#N/A,#N/A,FALSE,"Proforma IS";#N/A,#N/A,FALSE,"Assumptions"}</definedName>
    <definedName name="o_3" localSheetId="1"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4" localSheetId="0" hidden="1">{#N/A,#N/A,FALSE,"New Depr Sch-150% DB";#N/A,#N/A,FALSE,"Cash Flows RLP";#N/A,#N/A,FALSE,"IRR";#N/A,#N/A,FALSE,"Proforma IS";#N/A,#N/A,FALSE,"Assumptions"}</definedName>
    <definedName name="o_4" localSheetId="1"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BDOBI_TXT">'[4]16'!$C$24</definedName>
    <definedName name="odo" localSheetId="5" hidden="1">Main.SAPF4Help()</definedName>
    <definedName name="odo" localSheetId="3" hidden="1">Main.SAPF4Help()</definedName>
    <definedName name="odo" localSheetId="6" hidden="1">Main.SAPF4Help()</definedName>
    <definedName name="odo" localSheetId="11" hidden="1">Main.SAPF4Help()</definedName>
    <definedName name="odo" localSheetId="8" hidden="1">Main.SAPF4Help()</definedName>
    <definedName name="odo" localSheetId="0" hidden="1">Main.SAPF4Help()</definedName>
    <definedName name="odo" localSheetId="1" hidden="1">Main.SAPF4Help()</definedName>
    <definedName name="odo" localSheetId="14" hidden="1">Main.SAPF4Help()</definedName>
    <definedName name="odo" localSheetId="9" hidden="1">Main.SAPF4Help()</definedName>
    <definedName name="odo" localSheetId="15" hidden="1">Main.SAPF4Help()</definedName>
    <definedName name="odo" localSheetId="10" hidden="1">Main.SAPF4Help()</definedName>
    <definedName name="odo" hidden="1">Main.SAPF4Help()</definedName>
    <definedName name="OEM" localSheetId="0" hidden="1">{#N/A,#N/A,FALSE,"Sheet1";#N/A,#N/A,FALSE,"Sheet1 (2)"}</definedName>
    <definedName name="OEM" localSheetId="1" hidden="1">{#N/A,#N/A,FALSE,"Sheet1";#N/A,#N/A,FALSE,"Sheet1 (2)"}</definedName>
    <definedName name="OEM" hidden="1">{#N/A,#N/A,FALSE,"Sheet1";#N/A,#N/A,FALSE,"Sheet1 (2)"}</definedName>
    <definedName name="oi" localSheetId="0" hidden="1">{"DCF1",#N/A,FALSE,"SIERRA DCF";"MATRIX1",#N/A,FALSE,"SIERRA DCF"}</definedName>
    <definedName name="oi" localSheetId="1" hidden="1">{"DCF1",#N/A,FALSE,"SIERRA DCF";"MATRIX1",#N/A,FALSE,"SIERRA DCF"}</definedName>
    <definedName name="oi" hidden="1">{"DCF1",#N/A,FALSE,"SIERRA DCF";"MATRIX1",#N/A,FALSE,"SIERRA DCF"}</definedName>
    <definedName name="OK" localSheetId="0"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ömnö" localSheetId="0" hidden="1">{"det (May)",#N/A,FALSE,"June";"sum (MAY YTD)",#N/A,FALSE,"June YTD"}</definedName>
    <definedName name="ömnö" localSheetId="1" hidden="1">{"det (May)",#N/A,FALSE,"June";"sum (MAY YTD)",#N/A,FALSE,"June YTD"}</definedName>
    <definedName name="ömnö" hidden="1">{"det (May)",#N/A,FALSE,"June";"sum (MAY YTD)",#N/A,FALSE,"June YTD"}</definedName>
    <definedName name="omyad"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hidden="1">{#N/A,#N/A,FALSE,"Kümülatif Gelir Tablosu";#N/A,#N/A,FALSE,"Aylık Gelir Tablosu";#N/A,#N/A,FALSE,"Karş.Kümülatif Gelir Tab";#N/A,#N/A,FALSE,"Karş. Aylık Gelir Tab";#N/A,#N/A,FALSE,"Bilanço";#N/A,#N/A,FALSE,"Karşılaştırmalı Bilanço";#N/A,#N/A,FALSE,"Raşyo 1";#N/A,#N/A,FALSE,"Karşılaştırmalı Raşyolar"}</definedName>
    <definedName name="one" localSheetId="0" hidden="1">{"adj95mult",#N/A,FALSE,"COMPCO";"adj95est",#N/A,FALSE,"COMPCO"}</definedName>
    <definedName name="one" localSheetId="1" hidden="1">{"adj95mult",#N/A,FALSE,"COMPCO";"adj95est",#N/A,FALSE,"COMPCO"}</definedName>
    <definedName name="one" hidden="1">{"adj95mult",#N/A,FALSE,"COMPCO";"adj95est",#N/A,FALSE,"COMPCO"}</definedName>
    <definedName name="oo" localSheetId="0" hidden="1">{"SCH73",#N/A,FALSE,"eva";"SCH74",#N/A,FALSE,"eva";"SCH75",#N/A,FALSE,"eva"}</definedName>
    <definedName name="oo" localSheetId="1" hidden="1">{"SCH73",#N/A,FALSE,"eva";"SCH74",#N/A,FALSE,"eva";"SCH75",#N/A,FALSE,"eva"}</definedName>
    <definedName name="oo" hidden="1">{"SCH73",#N/A,FALSE,"eva";"SCH74",#N/A,FALSE,"eva";"SCH75",#N/A,FALSE,"eva"}</definedName>
    <definedName name="ool" localSheetId="0" hidden="1">{"Page1",#N/A,FALSE,"CompCo";"Page2",#N/A,FALSE,"CompCo"}</definedName>
    <definedName name="ool" localSheetId="1" hidden="1">{"Page1",#N/A,FALSE,"CompCo";"Page2",#N/A,FALSE,"CompCo"}</definedName>
    <definedName name="ool" hidden="1">{"Page1",#N/A,FALSE,"CompCo";"Page2",#N/A,FALSE,"CompCo"}</definedName>
    <definedName name="ooo" localSheetId="0" hidden="1">{"det (May)",#N/A,FALSE,"June";"sum (MAY YTD)",#N/A,FALSE,"June YTD"}</definedName>
    <definedName name="ooo" localSheetId="1" hidden="1">{"det (May)",#N/A,FALSE,"June";"sum (MAY YTD)",#N/A,FALSE,"June YTD"}</definedName>
    <definedName name="ooo" hidden="1">{"det (May)",#N/A,FALSE,"June";"sum (MAY YTD)",#N/A,FALSE,"June YTD"}</definedName>
    <definedName name="oooo" localSheetId="5" hidden="1">Main.SAPF4Help()</definedName>
    <definedName name="oooo" localSheetId="3" hidden="1">Main.SAPF4Help()</definedName>
    <definedName name="oooo" localSheetId="6" hidden="1">Main.SAPF4Help()</definedName>
    <definedName name="oooo" localSheetId="11" hidden="1">Main.SAPF4Help()</definedName>
    <definedName name="oooo" localSheetId="8" hidden="1">Main.SAPF4Help()</definedName>
    <definedName name="oooo" localSheetId="0" hidden="1">Main.SAPF4Help()</definedName>
    <definedName name="oooo" localSheetId="1" hidden="1">Main.SAPF4Help()</definedName>
    <definedName name="oooo" localSheetId="14" hidden="1">Main.SAPF4Help()</definedName>
    <definedName name="oooo" localSheetId="9" hidden="1">Main.SAPF4Help()</definedName>
    <definedName name="oooo" localSheetId="15" hidden="1">Main.SAPF4Help()</definedName>
    <definedName name="oooo" localSheetId="10" hidden="1">Main.SAPF4Help()</definedName>
    <definedName name="oooo" hidden="1">Main.SAPF4Help()</definedName>
    <definedName name="OP" hidden="1">{#N/A,#N/A,FALSE,"Operations";#N/A,#N/A,FALSE,"Financials"}</definedName>
    <definedName name="Option2" hidden="1">{#N/A,#N/A,FALSE,"TMCOMP96";#N/A,#N/A,FALSE,"MAT96";#N/A,#N/A,FALSE,"FANDA96";#N/A,#N/A,FALSE,"INTRAN96";#N/A,#N/A,FALSE,"NAA9697";#N/A,#N/A,FALSE,"ECWEBB";#N/A,#N/A,FALSE,"MFT96";#N/A,#N/A,FALSE,"CTrecon"}</definedName>
    <definedName name="Order1" hidden="1">0</definedName>
    <definedName name="Orders" localSheetId="0" hidden="1">{#N/A,#N/A,FALSE,"Order Summary";#N/A,#N/A,FALSE,"Shipment Summary";#N/A,#N/A,FALSE,"Weekly Summary";#N/A,#N/A,FALSE,"Cash Flow Summary"}</definedName>
    <definedName name="Orders" localSheetId="1" hidden="1">{#N/A,#N/A,FALSE,"Order Summary";#N/A,#N/A,FALSE,"Shipment Summary";#N/A,#N/A,FALSE,"Weekly Summary";#N/A,#N/A,FALSE,"Cash Flow Summary"}</definedName>
    <definedName name="Orders" hidden="1">{#N/A,#N/A,FALSE,"Order Summary";#N/A,#N/A,FALSE,"Shipment Summary";#N/A,#N/A,FALSE,"Weekly Summary";#N/A,#N/A,FALSE,"Cash Flow Summary"}</definedName>
    <definedName name="OrderTable" hidden="1">#REF!</definedName>
    <definedName name="os56rt"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thercosts" localSheetId="0" hidden="1">{#N/A,#N/A,FALSE,"Aging Summary";#N/A,#N/A,FALSE,"Ratio Analysis";#N/A,#N/A,FALSE,"Test 120 Day Accts";#N/A,#N/A,FALSE,"Tickmarks"}</definedName>
    <definedName name="othercosts" localSheetId="1" hidden="1">{#N/A,#N/A,FALSE,"Aging Summary";#N/A,#N/A,FALSE,"Ratio Analysis";#N/A,#N/A,FALSE,"Test 120 Day Accts";#N/A,#N/A,FALSE,"Tickmarks"}</definedName>
    <definedName name="othercosts" hidden="1">{#N/A,#N/A,FALSE,"Aging Summary";#N/A,#N/A,FALSE,"Ratio Analysis";#N/A,#N/A,FALSE,"Test 120 Day Accts";#N/A,#N/A,FALSE,"Tickmarks"}</definedName>
    <definedName name="outros" localSheetId="0" hidden="1">{#N/A,#N/A,FALSE,"PACCIL";#N/A,#N/A,FALSE,"PAITACAN";#N/A,#N/A,FALSE,"PARECO";#N/A,#N/A,FALSE,"PA62";#N/A,#N/A,FALSE,"PAFINAL";#N/A,#N/A,FALSE,"PARECONF";#N/A,#N/A,FALSE,"PARECOND"}</definedName>
    <definedName name="outros" localSheetId="1" hidden="1">{#N/A,#N/A,FALSE,"PACCIL";#N/A,#N/A,FALSE,"PAITACAN";#N/A,#N/A,FALSE,"PARECO";#N/A,#N/A,FALSE,"PA62";#N/A,#N/A,FALSE,"PAFINAL";#N/A,#N/A,FALSE,"PARECONF";#N/A,#N/A,FALSE,"PARECOND"}</definedName>
    <definedName name="outros" hidden="1">{#N/A,#N/A,FALSE,"PACCIL";#N/A,#N/A,FALSE,"PAITACAN";#N/A,#N/A,FALSE,"PARECO";#N/A,#N/A,FALSE,"PA62";#N/A,#N/A,FALSE,"PAFINAL";#N/A,#N/A,FALSE,"PARECONF";#N/A,#N/A,FALSE,"PARECOND"}</definedName>
    <definedName name="oyi" localSheetId="0" hidden="1">{#N/A,#N/A,TRUE,"Historicals";#N/A,#N/A,TRUE,"Charts";#N/A,#N/A,TRUE,"Forecasts"}</definedName>
    <definedName name="oyi" localSheetId="1" hidden="1">{#N/A,#N/A,TRUE,"Historicals";#N/A,#N/A,TRUE,"Charts";#N/A,#N/A,TRUE,"Forecasts"}</definedName>
    <definedName name="oyi" hidden="1">{#N/A,#N/A,TRUE,"Historicals";#N/A,#N/A,TRUE,"Charts";#N/A,#N/A,TRUE,"Forecasts"}</definedName>
    <definedName name="p" localSheetId="0" hidden="1">{"Übersicht Bilanzen",#N/A,TRUE,"Übersicht Bilanz";"Übersicht G+V",#N/A,TRUE,"Übersicht G+V";"GuV 1997",#N/A,TRUE,"GuV 1997";"GuV 1998",#N/A,TRUE,"GuV 1998";"GuV 1999",#N/A,TRUE,"GuV 1999";"GuV 2000",#N/A,TRUE,"GuV 2000";"Übersicht Bereinigungen",#N/A,TRUE,"Bereinigungen";"Ist+Plan",#N/A,TRUE,"Ist + Plan"}</definedName>
    <definedName name="p" localSheetId="1" hidden="1">{"Übersicht Bilanzen",#N/A,TRUE,"Übersicht Bilanz";"Übersicht G+V",#N/A,TRUE,"Übersicht G+V";"GuV 1997",#N/A,TRUE,"GuV 1997";"GuV 1998",#N/A,TRUE,"GuV 1998";"GuV 1999",#N/A,TRUE,"GuV 1999";"GuV 2000",#N/A,TRUE,"GuV 2000";"Übersicht Bereinigungen",#N/A,TRUE,"Bereinigungen";"Ist+Plan",#N/A,TRUE,"Ist + Plan"}</definedName>
    <definedName name="p" hidden="1">{"Übersicht Bilanzen",#N/A,TRUE,"Übersicht Bilanz";"Übersicht G+V",#N/A,TRUE,"Übersicht G+V";"GuV 1997",#N/A,TRUE,"GuV 1997";"GuV 1998",#N/A,TRUE,"GuV 1998";"GuV 1999",#N/A,TRUE,"GuV 1999";"GuV 2000",#N/A,TRUE,"GuV 2000";"Übersicht Bereinigungen",#N/A,TRUE,"Bereinigungen";"Ist+Plan",#N/A,TRUE,"Ist + Plan"}</definedName>
    <definedName name="p_1" localSheetId="0" hidden="1">{"'FY98 BP2'!$A$1:$K$27","'FY98 BP2'!$A$3:$K$27"}</definedName>
    <definedName name="p_1" localSheetId="1" hidden="1">{"'FY98 BP2'!$A$1:$K$27","'FY98 BP2'!$A$3:$K$27"}</definedName>
    <definedName name="p_1" hidden="1">{"'FY98 BP2'!$A$1:$K$27","'FY98 BP2'!$A$3:$K$27"}</definedName>
    <definedName name="p_2" localSheetId="0" hidden="1">{"'FY98 BP2'!$A$1:$K$27","'FY98 BP2'!$A$3:$K$27"}</definedName>
    <definedName name="p_2" localSheetId="1" hidden="1">{"'FY98 BP2'!$A$1:$K$27","'FY98 BP2'!$A$3:$K$27"}</definedName>
    <definedName name="p_2" hidden="1">{"'FY98 BP2'!$A$1:$K$27","'FY98 BP2'!$A$3:$K$27"}</definedName>
    <definedName name="p_3" localSheetId="0" hidden="1">{"'FY98 BP2'!$A$1:$K$27","'FY98 BP2'!$A$3:$K$27"}</definedName>
    <definedName name="p_3" localSheetId="1" hidden="1">{"'FY98 BP2'!$A$1:$K$27","'FY98 BP2'!$A$3:$K$27"}</definedName>
    <definedName name="p_3" hidden="1">{"'FY98 BP2'!$A$1:$K$27","'FY98 BP2'!$A$3:$K$27"}</definedName>
    <definedName name="p_4" localSheetId="0" hidden="1">{"'FY98 BP2'!$A$1:$K$27","'FY98 BP2'!$A$3:$K$27"}</definedName>
    <definedName name="p_4" localSheetId="1" hidden="1">{"'FY98 BP2'!$A$1:$K$27","'FY98 BP2'!$A$3:$K$27"}</definedName>
    <definedName name="p_4" hidden="1">{"'FY98 BP2'!$A$1:$K$27","'FY98 BP2'!$A$3:$K$27"}</definedName>
    <definedName name="page50000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P" localSheetId="0" hidden="1">{"Invest mit Steuern",#N/A,FALSE,"Rg."}</definedName>
    <definedName name="PAP" localSheetId="1" hidden="1">{"Invest mit Steuern",#N/A,FALSE,"Rg."}</definedName>
    <definedName name="PAP" hidden="1">{"Invest mit Steuern",#N/A,FALSE,"Rg."}</definedName>
    <definedName name="Parte1a." localSheetId="0" hidden="1">{"PARTE1",#N/A,FALSE,"Plan1"}</definedName>
    <definedName name="Parte1a." localSheetId="1" hidden="1">{"PARTE1",#N/A,FALSE,"Plan1"}</definedName>
    <definedName name="Parte1a." hidden="1">{"PARTE1",#N/A,FALSE,"Plan1"}</definedName>
    <definedName name="Parte2" localSheetId="0" hidden="1">{"PARTE1",#N/A,FALSE,"Plan1"}</definedName>
    <definedName name="Parte2" localSheetId="1" hidden="1">{"PARTE1",#N/A,FALSE,"Plan1"}</definedName>
    <definedName name="Parte2" hidden="1">{"PARTE1",#N/A,FALSE,"Plan1"}</definedName>
    <definedName name="PARTNER">'[4]3'!$B$11</definedName>
    <definedName name="PARTNER_INT_EXT_LIST">[1]Partner_INT_EXT!$B$3:$B$153</definedName>
    <definedName name="PARTNER_INT_EXT_SEARCH">[1]Partner_INT_EXT!$B$3:$C$153</definedName>
    <definedName name="PARTNER_INT_LIST">[1]Partner_INT!$B$3:$B$152</definedName>
    <definedName name="PARTNER_INT_SEARCH">[1]Partner_INT!$B$3:$C$152</definedName>
    <definedName name="PARTNER_INV_LIST">[16]Partner_INV!$B$3:$B$175</definedName>
    <definedName name="PARTNER_LIST">[1]Partner!$B$3:$B$163</definedName>
    <definedName name="PARTNER_SEARCH">[1]Partner!$B$3:$C$163</definedName>
    <definedName name="paulo" localSheetId="0" hidden="1">{"SCH31",#N/A,FALSE,"ebitrecs";"SCH32",#N/A,FALSE,"ebitrecs";"SCH33",#N/A,FALSE,"ebitrecs";"SCH34",#N/A,FALSE,"ebitrecs";"SCH35",#N/A,FALSE,"ebitrecs";"SCH36",#N/A,FALSE,"ebitrecs";"SCH37",#N/A,FALSE,"ebitrecs";"SCH38",#N/A,FALSE,"ebitrecs"}</definedName>
    <definedName name="paulo" localSheetId="1" hidden="1">{"SCH31",#N/A,FALSE,"ebitrecs";"SCH32",#N/A,FALSE,"ebitrecs";"SCH33",#N/A,FALSE,"ebitrecs";"SCH34",#N/A,FALSE,"ebitrecs";"SCH35",#N/A,FALSE,"ebitrecs";"SCH36",#N/A,FALSE,"ebitrecs";"SCH37",#N/A,FALSE,"ebitrecs";"SCH38",#N/A,FALSE,"ebitrecs"}</definedName>
    <definedName name="paulo" hidden="1">{"SCH31",#N/A,FALSE,"ebitrecs";"SCH32",#N/A,FALSE,"ebitrecs";"SCH33",#N/A,FALSE,"ebitrecs";"SCH34",#N/A,FALSE,"ebitrecs";"SCH35",#N/A,FALSE,"ebitrecs";"SCH36",#N/A,FALSE,"ebitrecs";"SCH37",#N/A,FALSE,"ebitrecs";"SCH38",#N/A,FALSE,"ebitrecs"}</definedName>
    <definedName name="PCap" hidden="1">#REF!</definedName>
    <definedName name="PDO" localSheetId="0" hidden="1">{"'Summary'!$A$1:$J$46"}</definedName>
    <definedName name="PDO" localSheetId="1" hidden="1">{"'Summary'!$A$1:$J$46"}</definedName>
    <definedName name="PDO" hidden="1">{"'Summary'!$A$1:$J$46"}</definedName>
    <definedName name="personnel" localSheetId="0" hidden="1">{#N/A,#N/A,TRUE,"Proposal";#N/A,#N/A,TRUE,"Assumptions";#N/A,#N/A,TRUE,"Net Income";#N/A,#N/A,TRUE,"Balsheet";#N/A,#N/A,TRUE,"Capex";#N/A,#N/A,TRUE,"Volumes";#N/A,#N/A,TRUE,"Revenues";#N/A,#N/A,TRUE,"Var.Costs";#N/A,#N/A,TRUE,"Personnel";#N/A,#N/A,TRUE,"Other costs";#N/A,#N/A,TRUE,"MKTG and G&amp;A"}</definedName>
    <definedName name="personnel" localSheetId="1" hidden="1">{#N/A,#N/A,TRUE,"Proposal";#N/A,#N/A,TRUE,"Assumptions";#N/A,#N/A,TRUE,"Net Income";#N/A,#N/A,TRUE,"Balsheet";#N/A,#N/A,TRUE,"Capex";#N/A,#N/A,TRUE,"Volumes";#N/A,#N/A,TRUE,"Revenues";#N/A,#N/A,TRUE,"Var.Costs";#N/A,#N/A,TRUE,"Personnel";#N/A,#N/A,TRUE,"Other costs";#N/A,#N/A,TRUE,"MKTG and G&amp;A"}</definedName>
    <definedName name="personnel" hidden="1">{#N/A,#N/A,TRUE,"Proposal";#N/A,#N/A,TRUE,"Assumptions";#N/A,#N/A,TRUE,"Net Income";#N/A,#N/A,TRUE,"Balsheet";#N/A,#N/A,TRUE,"Capex";#N/A,#N/A,TRUE,"Volumes";#N/A,#N/A,TRUE,"Revenues";#N/A,#N/A,TRUE,"Var.Costs";#N/A,#N/A,TRUE,"Personnel";#N/A,#N/A,TRUE,"Other costs";#N/A,#N/A,TRUE,"MKTG and G&amp;A"}</definedName>
    <definedName name="pippo" localSheetId="0" hidden="1">{#N/A,#N/A,TRUE,"Proposal";#N/A,#N/A,TRUE,"Assumptions";#N/A,#N/A,TRUE,"Net Income";#N/A,#N/A,TRUE,"Balsheet";#N/A,#N/A,TRUE,"Capex";#N/A,#N/A,TRUE,"Volumes";#N/A,#N/A,TRUE,"Revenues";#N/A,#N/A,TRUE,"Var.Costs";#N/A,#N/A,TRUE,"Personnel";#N/A,#N/A,TRUE,"Other costs";#N/A,#N/A,TRUE,"MKTG and G&amp;A"}</definedName>
    <definedName name="pippo" localSheetId="1" hidden="1">{#N/A,#N/A,TRUE,"Proposal";#N/A,#N/A,TRUE,"Assumptions";#N/A,#N/A,TRUE,"Net Income";#N/A,#N/A,TRUE,"Balsheet";#N/A,#N/A,TRUE,"Capex";#N/A,#N/A,TRUE,"Volumes";#N/A,#N/A,TRUE,"Revenues";#N/A,#N/A,TRUE,"Var.Costs";#N/A,#N/A,TRUE,"Personnel";#N/A,#N/A,TRUE,"Other costs";#N/A,#N/A,TRUE,"MKTG and G&amp;A"}</definedName>
    <definedName name="pippo" hidden="1">{#N/A,#N/A,TRUE,"Proposal";#N/A,#N/A,TRUE,"Assumptions";#N/A,#N/A,TRUE,"Net Income";#N/A,#N/A,TRUE,"Balsheet";#N/A,#N/A,TRUE,"Capex";#N/A,#N/A,TRUE,"Volumes";#N/A,#N/A,TRUE,"Revenues";#N/A,#N/A,TRUE,"Var.Costs";#N/A,#N/A,TRUE,"Personnel";#N/A,#N/A,TRUE,"Other costs";#N/A,#N/A,TRUE,"MKTG and G&amp;A"}</definedName>
    <definedName name="pl" localSheetId="0" hidden="1">{#N/A,#N/A,FALSE,"model"}</definedName>
    <definedName name="pl" localSheetId="1" hidden="1">{#N/A,#N/A,FALSE,"model"}</definedName>
    <definedName name="pl" hidden="1">{#N/A,#N/A,FALSE,"model"}</definedName>
    <definedName name="PL_06_2016">#REF!</definedName>
    <definedName name="pl1111111" localSheetId="0" hidden="1">{#N/A,#N/A,FALSE,"model"}</definedName>
    <definedName name="pl1111111" localSheetId="1" hidden="1">{#N/A,#N/A,FALSE,"model"}</definedName>
    <definedName name="pl1111111" hidden="1">{#N/A,#N/A,FALSE,"model"}</definedName>
    <definedName name="placeholder" localSheetId="0" hidden="1">{#N/A,#N/A,FALSE,"Performance Flash Report"}</definedName>
    <definedName name="placeholder" localSheetId="1" hidden="1">{#N/A,#N/A,FALSE,"Performance Flash Report"}</definedName>
    <definedName name="placeholder" hidden="1">{#N/A,#N/A,FALSE,"Performance Flash Report"}</definedName>
    <definedName name="playboy" localSheetId="0" hidden="1">{#N/A,#N/A,FALSE,"RGD$";#N/A,#N/A,FALSE,"BG$";#N/A,#N/A,FALSE,"FC$"}</definedName>
    <definedName name="playboy" localSheetId="1" hidden="1">{#N/A,#N/A,FALSE,"RGD$";#N/A,#N/A,FALSE,"BG$";#N/A,#N/A,FALSE,"FC$"}</definedName>
    <definedName name="playboy" hidden="1">{#N/A,#N/A,FALSE,"RGD$";#N/A,#N/A,FALSE,"BG$";#N/A,#N/A,FALSE,"FC$"}</definedName>
    <definedName name="plplp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o" localSheetId="0" hidden="1">{#N/A,#N/A,FALSE,"RGD$";#N/A,#N/A,FALSE,"BG$";#N/A,#N/A,FALSE,"FC$"}</definedName>
    <definedName name="po" localSheetId="1" hidden="1">{#N/A,#N/A,FALSE,"RGD$";#N/A,#N/A,FALSE,"BG$";#N/A,#N/A,FALSE,"FC$"}</definedName>
    <definedName name="po" hidden="1">{#N/A,#N/A,FALSE,"RGD$";#N/A,#N/A,FALSE,"BG$";#N/A,#N/A,FALSE,"FC$"}</definedName>
    <definedName name="POA" localSheetId="0" hidden="1">{"det (May)",#N/A,FALSE,"June";"sum (MAY YTD)",#N/A,FALSE,"June YTD"}</definedName>
    <definedName name="POA" localSheetId="1" hidden="1">{"det (May)",#N/A,FALSE,"June";"sum (MAY YTD)",#N/A,FALSE,"June YTD"}</definedName>
    <definedName name="POA" hidden="1">{"det (May)",#N/A,FALSE,"June";"sum (MAY YTD)",#N/A,FALSE,"June YTD"}</definedName>
    <definedName name="Podatek" localSheetId="0" hidden="1">{#N/A,#N/A,FALSE,"F-01";#N/A,#N/A,FALSE,"F-01";#N/A,#N/A,FALSE,"F-01"}</definedName>
    <definedName name="Podatek" localSheetId="1" hidden="1">{#N/A,#N/A,FALSE,"F-01";#N/A,#N/A,FALSE,"F-01";#N/A,#N/A,FALSE,"F-01"}</definedName>
    <definedName name="Podatek" hidden="1">{#N/A,#N/A,FALSE,"F-01";#N/A,#N/A,FALSE,"F-01";#N/A,#N/A,FALSE,"F-01"}</definedName>
    <definedName name="poi" hidden="1">{"assumption 50 50",#N/A,TRUE,"Merger";"has gets cash",#N/A,TRUE,"Merger";"accretion dilution",#N/A,TRUE,"Merger";"comparison credit stats",#N/A,TRUE,"Merger";"pf credit stats",#N/A,TRUE,"Merger";"pf sheets",#N/A,TRUE,"Merger"}</definedName>
    <definedName name="PopCache_GL_INTERFACE_REFERENCE7" hidden="1">[17]PopCache!$A$1:$A$2</definedName>
    <definedName name="popop" localSheetId="0" hidden="1">{#N/A,#N/A,FALSE,"Title Page";#N/A,#N/A,FALSE,"Conclusions";#N/A,#N/A,FALSE,"Assum.";#N/A,#N/A,FALSE,"Sun  DCF-WC-Dep";#N/A,#N/A,FALSE,"MarketValue";#N/A,#N/A,FALSE,"BalSheet";#N/A,#N/A,FALSE,"WACC";#N/A,#N/A,FALSE,"PC+ Info.";#N/A,#N/A,FALSE,"PC+Info_2"}</definedName>
    <definedName name="popop" localSheetId="1" hidden="1">{#N/A,#N/A,FALSE,"Title Page";#N/A,#N/A,FALSE,"Conclusions";#N/A,#N/A,FALSE,"Assum.";#N/A,#N/A,FALSE,"Sun  DCF-WC-Dep";#N/A,#N/A,FALSE,"MarketValue";#N/A,#N/A,FALSE,"BalSheet";#N/A,#N/A,FALSE,"WACC";#N/A,#N/A,FALSE,"PC+ Info.";#N/A,#N/A,FALSE,"PC+Info_2"}</definedName>
    <definedName name="popop" hidden="1">{#N/A,#N/A,FALSE,"Title Page";#N/A,#N/A,FALSE,"Conclusions";#N/A,#N/A,FALSE,"Assum.";#N/A,#N/A,FALSE,"Sun  DCF-WC-Dep";#N/A,#N/A,FALSE,"MarketValue";#N/A,#N/A,FALSE,"BalSheet";#N/A,#N/A,FALSE,"WACC";#N/A,#N/A,FALSE,"PC+ Info.";#N/A,#N/A,FALSE,"PC+Info_2"}</definedName>
    <definedName name="popop_1" localSheetId="0" hidden="1">{#N/A,#N/A,FALSE,"Title Page";#N/A,#N/A,FALSE,"Conclusions";#N/A,#N/A,FALSE,"Assum.";#N/A,#N/A,FALSE,"Sun  DCF-WC-Dep";#N/A,#N/A,FALSE,"MarketValue";#N/A,#N/A,FALSE,"BalSheet";#N/A,#N/A,FALSE,"WACC";#N/A,#N/A,FALSE,"PC+ Info.";#N/A,#N/A,FALSE,"PC+Info_2"}</definedName>
    <definedName name="popop_1" localSheetId="1" hidden="1">{#N/A,#N/A,FALSE,"Title Page";#N/A,#N/A,FALSE,"Conclusions";#N/A,#N/A,FALSE,"Assum.";#N/A,#N/A,FALSE,"Sun  DCF-WC-Dep";#N/A,#N/A,FALSE,"MarketValue";#N/A,#N/A,FALSE,"BalSheet";#N/A,#N/A,FALSE,"WACC";#N/A,#N/A,FALSE,"PC+ Info.";#N/A,#N/A,FALSE,"PC+Info_2"}</definedName>
    <definedName name="popop_1" hidden="1">{#N/A,#N/A,FALSE,"Title Page";#N/A,#N/A,FALSE,"Conclusions";#N/A,#N/A,FALSE,"Assum.";#N/A,#N/A,FALSE,"Sun  DCF-WC-Dep";#N/A,#N/A,FALSE,"MarketValue";#N/A,#N/A,FALSE,"BalSheet";#N/A,#N/A,FALSE,"WACC";#N/A,#N/A,FALSE,"PC+ Info.";#N/A,#N/A,FALSE,"PC+Info_2"}</definedName>
    <definedName name="popop_2" localSheetId="0" hidden="1">{#N/A,#N/A,FALSE,"Title Page";#N/A,#N/A,FALSE,"Conclusions";#N/A,#N/A,FALSE,"Assum.";#N/A,#N/A,FALSE,"Sun  DCF-WC-Dep";#N/A,#N/A,FALSE,"MarketValue";#N/A,#N/A,FALSE,"BalSheet";#N/A,#N/A,FALSE,"WACC";#N/A,#N/A,FALSE,"PC+ Info.";#N/A,#N/A,FALSE,"PC+Info_2"}</definedName>
    <definedName name="popop_2" localSheetId="1" hidden="1">{#N/A,#N/A,FALSE,"Title Page";#N/A,#N/A,FALSE,"Conclusions";#N/A,#N/A,FALSE,"Assum.";#N/A,#N/A,FALSE,"Sun  DCF-WC-Dep";#N/A,#N/A,FALSE,"MarketValue";#N/A,#N/A,FALSE,"BalSheet";#N/A,#N/A,FALSE,"WACC";#N/A,#N/A,FALSE,"PC+ Info.";#N/A,#N/A,FALSE,"PC+Info_2"}</definedName>
    <definedName name="popop_2" hidden="1">{#N/A,#N/A,FALSE,"Title Page";#N/A,#N/A,FALSE,"Conclusions";#N/A,#N/A,FALSE,"Assum.";#N/A,#N/A,FALSE,"Sun  DCF-WC-Dep";#N/A,#N/A,FALSE,"MarketValue";#N/A,#N/A,FALSE,"BalSheet";#N/A,#N/A,FALSE,"WACC";#N/A,#N/A,FALSE,"PC+ Info.";#N/A,#N/A,FALSE,"PC+Info_2"}</definedName>
    <definedName name="popop_3" localSheetId="0" hidden="1">{#N/A,#N/A,FALSE,"Title Page";#N/A,#N/A,FALSE,"Conclusions";#N/A,#N/A,FALSE,"Assum.";#N/A,#N/A,FALSE,"Sun  DCF-WC-Dep";#N/A,#N/A,FALSE,"MarketValue";#N/A,#N/A,FALSE,"BalSheet";#N/A,#N/A,FALSE,"WACC";#N/A,#N/A,FALSE,"PC+ Info.";#N/A,#N/A,FALSE,"PC+Info_2"}</definedName>
    <definedName name="popop_3" localSheetId="1" hidden="1">{#N/A,#N/A,FALSE,"Title Page";#N/A,#N/A,FALSE,"Conclusions";#N/A,#N/A,FALSE,"Assum.";#N/A,#N/A,FALSE,"Sun  DCF-WC-Dep";#N/A,#N/A,FALSE,"MarketValue";#N/A,#N/A,FALSE,"BalSheet";#N/A,#N/A,FALSE,"WACC";#N/A,#N/A,FALSE,"PC+ Info.";#N/A,#N/A,FALSE,"PC+Info_2"}</definedName>
    <definedName name="popop_3" hidden="1">{#N/A,#N/A,FALSE,"Title Page";#N/A,#N/A,FALSE,"Conclusions";#N/A,#N/A,FALSE,"Assum.";#N/A,#N/A,FALSE,"Sun  DCF-WC-Dep";#N/A,#N/A,FALSE,"MarketValue";#N/A,#N/A,FALSE,"BalSheet";#N/A,#N/A,FALSE,"WACC";#N/A,#N/A,FALSE,"PC+ Info.";#N/A,#N/A,FALSE,"PC+Info_2"}</definedName>
    <definedName name="popop_4" localSheetId="0" hidden="1">{#N/A,#N/A,FALSE,"Title Page";#N/A,#N/A,FALSE,"Conclusions";#N/A,#N/A,FALSE,"Assum.";#N/A,#N/A,FALSE,"Sun  DCF-WC-Dep";#N/A,#N/A,FALSE,"MarketValue";#N/A,#N/A,FALSE,"BalSheet";#N/A,#N/A,FALSE,"WACC";#N/A,#N/A,FALSE,"PC+ Info.";#N/A,#N/A,FALSE,"PC+Info_2"}</definedName>
    <definedName name="popop_4" localSheetId="1" hidden="1">{#N/A,#N/A,FALSE,"Title Page";#N/A,#N/A,FALSE,"Conclusions";#N/A,#N/A,FALSE,"Assum.";#N/A,#N/A,FALSE,"Sun  DCF-WC-Dep";#N/A,#N/A,FALSE,"MarketValue";#N/A,#N/A,FALSE,"BalSheet";#N/A,#N/A,FALSE,"WACC";#N/A,#N/A,FALSE,"PC+ Info.";#N/A,#N/A,FALSE,"PC+Info_2"}</definedName>
    <definedName name="popop_4" hidden="1">{#N/A,#N/A,FALSE,"Title Page";#N/A,#N/A,FALSE,"Conclusions";#N/A,#N/A,FALSE,"Assum.";#N/A,#N/A,FALSE,"Sun  DCF-WC-Dep";#N/A,#N/A,FALSE,"MarketValue";#N/A,#N/A,FALSE,"BalSheet";#N/A,#N/A,FALSE,"WACC";#N/A,#N/A,FALSE,"PC+ Info.";#N/A,#N/A,FALSE,"PC+Info_2"}</definedName>
    <definedName name="Population" hidden="1">#REF!</definedName>
    <definedName name="powierzchnie"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ZICE">[1]Pozice_14_3!$C$7:$D$12</definedName>
    <definedName name="POZICE_14_10">[1]Pozice_14_10!$C$7:$D$11</definedName>
    <definedName name="POZICE_14_2">[1]Pozice_14_2!$C$7:$D$24</definedName>
    <definedName name="POZICE_14_4_SEARCH">[1]Pozice_14_4!$A$6:$C$10</definedName>
    <definedName name="POZICE_14_6_1_SEARCH">[1]Pozice_14_6_1!$A$6:$C$7</definedName>
    <definedName name="POZICE_14_7">[1]Pozice_14_7!$C$7:$D$13</definedName>
    <definedName name="POZICE_14_8">[1]Pozice_14_8!$C$7:$D$17</definedName>
    <definedName name="POZICE_14_9_VLOOKUP">[1]Pozice_14_9!$A$7:$D$9</definedName>
    <definedName name="POZICE_LIST">[1]Pozice_14_3!$C$7:$C$12</definedName>
    <definedName name="POZICE_LIST_14_10">[1]Pozice_14_10!$C$7:$C$11</definedName>
    <definedName name="POZICE_LIST_14_2">[1]Pozice_14_2!$C$7:$C$24</definedName>
    <definedName name="POZICE_LIST_14_4">[1]Pozice_14_4!$D$6:$D$11</definedName>
    <definedName name="POZICE_LIST_14_6_1">[1]Pozice_14_6_1!$D$6:$D$8</definedName>
    <definedName name="POZICE_LIST_14_7">[1]Pozice_14_7!$C$7:$C$13</definedName>
    <definedName name="POZICE_LIST_14_8">[1]Pozice_14_8!$C$7:$C$17</definedName>
    <definedName name="POZICE_LIST_14_9">[1]Pozice_14_9!$D$7:$D$10</definedName>
    <definedName name="pp" localSheetId="0" hidden="1">{"ANAR",#N/A,FALSE,"Dist total";"MARGEN",#N/A,FALSE,"Dist total";"COMENTARIO",#N/A,FALSE,"Ficha CODICE";"CONSEJO",#N/A,FALSE,"Dist p0";"uno",#N/A,FALSE,"Dist total"}</definedName>
    <definedName name="pp" localSheetId="1" hidden="1">{"ANAR",#N/A,FALSE,"Dist total";"MARGEN",#N/A,FALSE,"Dist total";"COMENTARIO",#N/A,FALSE,"Ficha CODICE";"CONSEJO",#N/A,FALSE,"Dist p0";"uno",#N/A,FALSE,"Dist total"}</definedName>
    <definedName name="pp" hidden="1">{"ANAR",#N/A,FALSE,"Dist total";"MARGEN",#N/A,FALSE,"Dist total";"COMENTARIO",#N/A,FALSE,"Ficha CODICE";"CONSEJO",#N/A,FALSE,"Dist p0";"uno",#N/A,FALSE,"Dist total"}</definedName>
    <definedName name="pp_1" localSheetId="0" hidden="1">{#N/A,#N/A,FALSE,"Title Page";#N/A,#N/A,FALSE,"Conclusions";#N/A,#N/A,FALSE,"Assum.";#N/A,#N/A,FALSE,"Sun  DCF-WC-Dep";#N/A,#N/A,FALSE,"MarketValue";#N/A,#N/A,FALSE,"BalSheet";#N/A,#N/A,FALSE,"WACC";#N/A,#N/A,FALSE,"PC+ Info.";#N/A,#N/A,FALSE,"PC+Info_2"}</definedName>
    <definedName name="pp_1" localSheetId="1" hidden="1">{#N/A,#N/A,FALSE,"Title Page";#N/A,#N/A,FALSE,"Conclusions";#N/A,#N/A,FALSE,"Assum.";#N/A,#N/A,FALSE,"Sun  DCF-WC-Dep";#N/A,#N/A,FALSE,"MarketValue";#N/A,#N/A,FALSE,"BalSheet";#N/A,#N/A,FALSE,"WACC";#N/A,#N/A,FALSE,"PC+ Info.";#N/A,#N/A,FALSE,"PC+Info_2"}</definedName>
    <definedName name="pp_1" hidden="1">{#N/A,#N/A,FALSE,"Title Page";#N/A,#N/A,FALSE,"Conclusions";#N/A,#N/A,FALSE,"Assum.";#N/A,#N/A,FALSE,"Sun  DCF-WC-Dep";#N/A,#N/A,FALSE,"MarketValue";#N/A,#N/A,FALSE,"BalSheet";#N/A,#N/A,FALSE,"WACC";#N/A,#N/A,FALSE,"PC+ Info.";#N/A,#N/A,FALSE,"PC+Info_2"}</definedName>
    <definedName name="pp_2" localSheetId="0" hidden="1">{#N/A,#N/A,FALSE,"Title Page";#N/A,#N/A,FALSE,"Conclusions";#N/A,#N/A,FALSE,"Assum.";#N/A,#N/A,FALSE,"Sun  DCF-WC-Dep";#N/A,#N/A,FALSE,"MarketValue";#N/A,#N/A,FALSE,"BalSheet";#N/A,#N/A,FALSE,"WACC";#N/A,#N/A,FALSE,"PC+ Info.";#N/A,#N/A,FALSE,"PC+Info_2"}</definedName>
    <definedName name="pp_2" localSheetId="1" hidden="1">{#N/A,#N/A,FALSE,"Title Page";#N/A,#N/A,FALSE,"Conclusions";#N/A,#N/A,FALSE,"Assum.";#N/A,#N/A,FALSE,"Sun  DCF-WC-Dep";#N/A,#N/A,FALSE,"MarketValue";#N/A,#N/A,FALSE,"BalSheet";#N/A,#N/A,FALSE,"WACC";#N/A,#N/A,FALSE,"PC+ Info.";#N/A,#N/A,FALSE,"PC+Info_2"}</definedName>
    <definedName name="pp_2" hidden="1">{#N/A,#N/A,FALSE,"Title Page";#N/A,#N/A,FALSE,"Conclusions";#N/A,#N/A,FALSE,"Assum.";#N/A,#N/A,FALSE,"Sun  DCF-WC-Dep";#N/A,#N/A,FALSE,"MarketValue";#N/A,#N/A,FALSE,"BalSheet";#N/A,#N/A,FALSE,"WACC";#N/A,#N/A,FALSE,"PC+ Info.";#N/A,#N/A,FALSE,"PC+Info_2"}</definedName>
    <definedName name="pp_3" localSheetId="0" hidden="1">{#N/A,#N/A,FALSE,"Title Page";#N/A,#N/A,FALSE,"Conclusions";#N/A,#N/A,FALSE,"Assum.";#N/A,#N/A,FALSE,"Sun  DCF-WC-Dep";#N/A,#N/A,FALSE,"MarketValue";#N/A,#N/A,FALSE,"BalSheet";#N/A,#N/A,FALSE,"WACC";#N/A,#N/A,FALSE,"PC+ Info.";#N/A,#N/A,FALSE,"PC+Info_2"}</definedName>
    <definedName name="pp_3" localSheetId="1" hidden="1">{#N/A,#N/A,FALSE,"Title Page";#N/A,#N/A,FALSE,"Conclusions";#N/A,#N/A,FALSE,"Assum.";#N/A,#N/A,FALSE,"Sun  DCF-WC-Dep";#N/A,#N/A,FALSE,"MarketValue";#N/A,#N/A,FALSE,"BalSheet";#N/A,#N/A,FALSE,"WACC";#N/A,#N/A,FALSE,"PC+ Info.";#N/A,#N/A,FALSE,"PC+Info_2"}</definedName>
    <definedName name="pp_3" hidden="1">{#N/A,#N/A,FALSE,"Title Page";#N/A,#N/A,FALSE,"Conclusions";#N/A,#N/A,FALSE,"Assum.";#N/A,#N/A,FALSE,"Sun  DCF-WC-Dep";#N/A,#N/A,FALSE,"MarketValue";#N/A,#N/A,FALSE,"BalSheet";#N/A,#N/A,FALSE,"WACC";#N/A,#N/A,FALSE,"PC+ Info.";#N/A,#N/A,FALSE,"PC+Info_2"}</definedName>
    <definedName name="pp_4" localSheetId="0" hidden="1">{#N/A,#N/A,FALSE,"Title Page";#N/A,#N/A,FALSE,"Conclusions";#N/A,#N/A,FALSE,"Assum.";#N/A,#N/A,FALSE,"Sun  DCF-WC-Dep";#N/A,#N/A,FALSE,"MarketValue";#N/A,#N/A,FALSE,"BalSheet";#N/A,#N/A,FALSE,"WACC";#N/A,#N/A,FALSE,"PC+ Info.";#N/A,#N/A,FALSE,"PC+Info_2"}</definedName>
    <definedName name="pp_4" localSheetId="1" hidden="1">{#N/A,#N/A,FALSE,"Title Page";#N/A,#N/A,FALSE,"Conclusions";#N/A,#N/A,FALSE,"Assum.";#N/A,#N/A,FALSE,"Sun  DCF-WC-Dep";#N/A,#N/A,FALSE,"MarketValue";#N/A,#N/A,FALSE,"BalSheet";#N/A,#N/A,FALSE,"WACC";#N/A,#N/A,FALSE,"PC+ Info.";#N/A,#N/A,FALSE,"PC+Info_2"}</definedName>
    <definedName name="pp_4" hidden="1">{#N/A,#N/A,FALSE,"Title Page";#N/A,#N/A,FALSE,"Conclusions";#N/A,#N/A,FALSE,"Assum.";#N/A,#N/A,FALSE,"Sun  DCF-WC-Dep";#N/A,#N/A,FALSE,"MarketValue";#N/A,#N/A,FALSE,"BalSheet";#N/A,#N/A,FALSE,"WACC";#N/A,#N/A,FALSE,"PC+ Info.";#N/A,#N/A,FALSE,"PC+Info_2"}</definedName>
    <definedName name="ppo" hidden="1">#REF!</definedName>
    <definedName name="ppp" localSheetId="0" hidden="1">{"uno",#N/A,FALSE,"Dist total";"COMENTARIO",#N/A,FALSE,"Ficha CODICE"}</definedName>
    <definedName name="ppp" localSheetId="1" hidden="1">{"uno",#N/A,FALSE,"Dist total";"COMENTARIO",#N/A,FALSE,"Ficha CODICE"}</definedName>
    <definedName name="ppp" hidden="1">{"uno",#N/A,FALSE,"Dist total";"COMENTARIO",#N/A,FALSE,"Ficha CODICE"}</definedName>
    <definedName name="ppp_1" localSheetId="0" hidden="1">{#N/A,#N/A,FALSE,"Title Page";#N/A,#N/A,FALSE,"Conclusions";#N/A,#N/A,FALSE,"Assum.";#N/A,#N/A,FALSE,"Sun  DCF-WC-Dep";#N/A,#N/A,FALSE,"MarketValue";#N/A,#N/A,FALSE,"BalSheet";#N/A,#N/A,FALSE,"WACC";#N/A,#N/A,FALSE,"PC+ Info.";#N/A,#N/A,FALSE,"PC+Info_2"}</definedName>
    <definedName name="ppp_1" localSheetId="1" hidden="1">{#N/A,#N/A,FALSE,"Title Page";#N/A,#N/A,FALSE,"Conclusions";#N/A,#N/A,FALSE,"Assum.";#N/A,#N/A,FALSE,"Sun  DCF-WC-Dep";#N/A,#N/A,FALSE,"MarketValue";#N/A,#N/A,FALSE,"BalSheet";#N/A,#N/A,FALSE,"WACC";#N/A,#N/A,FALSE,"PC+ Info.";#N/A,#N/A,FALSE,"PC+Info_2"}</definedName>
    <definedName name="ppp_1" hidden="1">{#N/A,#N/A,FALSE,"Title Page";#N/A,#N/A,FALSE,"Conclusions";#N/A,#N/A,FALSE,"Assum.";#N/A,#N/A,FALSE,"Sun  DCF-WC-Dep";#N/A,#N/A,FALSE,"MarketValue";#N/A,#N/A,FALSE,"BalSheet";#N/A,#N/A,FALSE,"WACC";#N/A,#N/A,FALSE,"PC+ Info.";#N/A,#N/A,FALSE,"PC+Info_2"}</definedName>
    <definedName name="ppp_2" localSheetId="0" hidden="1">{#N/A,#N/A,FALSE,"Title Page";#N/A,#N/A,FALSE,"Conclusions";#N/A,#N/A,FALSE,"Assum.";#N/A,#N/A,FALSE,"Sun  DCF-WC-Dep";#N/A,#N/A,FALSE,"MarketValue";#N/A,#N/A,FALSE,"BalSheet";#N/A,#N/A,FALSE,"WACC";#N/A,#N/A,FALSE,"PC+ Info.";#N/A,#N/A,FALSE,"PC+Info_2"}</definedName>
    <definedName name="ppp_2" localSheetId="1" hidden="1">{#N/A,#N/A,FALSE,"Title Page";#N/A,#N/A,FALSE,"Conclusions";#N/A,#N/A,FALSE,"Assum.";#N/A,#N/A,FALSE,"Sun  DCF-WC-Dep";#N/A,#N/A,FALSE,"MarketValue";#N/A,#N/A,FALSE,"BalSheet";#N/A,#N/A,FALSE,"WACC";#N/A,#N/A,FALSE,"PC+ Info.";#N/A,#N/A,FALSE,"PC+Info_2"}</definedName>
    <definedName name="ppp_2" hidden="1">{#N/A,#N/A,FALSE,"Title Page";#N/A,#N/A,FALSE,"Conclusions";#N/A,#N/A,FALSE,"Assum.";#N/A,#N/A,FALSE,"Sun  DCF-WC-Dep";#N/A,#N/A,FALSE,"MarketValue";#N/A,#N/A,FALSE,"BalSheet";#N/A,#N/A,FALSE,"WACC";#N/A,#N/A,FALSE,"PC+ Info.";#N/A,#N/A,FALSE,"PC+Info_2"}</definedName>
    <definedName name="ppp_3" localSheetId="0" hidden="1">{#N/A,#N/A,FALSE,"Title Page";#N/A,#N/A,FALSE,"Conclusions";#N/A,#N/A,FALSE,"Assum.";#N/A,#N/A,FALSE,"Sun  DCF-WC-Dep";#N/A,#N/A,FALSE,"MarketValue";#N/A,#N/A,FALSE,"BalSheet";#N/A,#N/A,FALSE,"WACC";#N/A,#N/A,FALSE,"PC+ Info.";#N/A,#N/A,FALSE,"PC+Info_2"}</definedName>
    <definedName name="ppp_3" localSheetId="1" hidden="1">{#N/A,#N/A,FALSE,"Title Page";#N/A,#N/A,FALSE,"Conclusions";#N/A,#N/A,FALSE,"Assum.";#N/A,#N/A,FALSE,"Sun  DCF-WC-Dep";#N/A,#N/A,FALSE,"MarketValue";#N/A,#N/A,FALSE,"BalSheet";#N/A,#N/A,FALSE,"WACC";#N/A,#N/A,FALSE,"PC+ Info.";#N/A,#N/A,FALSE,"PC+Info_2"}</definedName>
    <definedName name="ppp_3" hidden="1">{#N/A,#N/A,FALSE,"Title Page";#N/A,#N/A,FALSE,"Conclusions";#N/A,#N/A,FALSE,"Assum.";#N/A,#N/A,FALSE,"Sun  DCF-WC-Dep";#N/A,#N/A,FALSE,"MarketValue";#N/A,#N/A,FALSE,"BalSheet";#N/A,#N/A,FALSE,"WACC";#N/A,#N/A,FALSE,"PC+ Info.";#N/A,#N/A,FALSE,"PC+Info_2"}</definedName>
    <definedName name="ppp_4" localSheetId="0" hidden="1">{#N/A,#N/A,FALSE,"Title Page";#N/A,#N/A,FALSE,"Conclusions";#N/A,#N/A,FALSE,"Assum.";#N/A,#N/A,FALSE,"Sun  DCF-WC-Dep";#N/A,#N/A,FALSE,"MarketValue";#N/A,#N/A,FALSE,"BalSheet";#N/A,#N/A,FALSE,"WACC";#N/A,#N/A,FALSE,"PC+ Info.";#N/A,#N/A,FALSE,"PC+Info_2"}</definedName>
    <definedName name="ppp_4" localSheetId="1" hidden="1">{#N/A,#N/A,FALSE,"Title Page";#N/A,#N/A,FALSE,"Conclusions";#N/A,#N/A,FALSE,"Assum.";#N/A,#N/A,FALSE,"Sun  DCF-WC-Dep";#N/A,#N/A,FALSE,"MarketValue";#N/A,#N/A,FALSE,"BalSheet";#N/A,#N/A,FALSE,"WACC";#N/A,#N/A,FALSE,"PC+ Info.";#N/A,#N/A,FALSE,"PC+Info_2"}</definedName>
    <definedName name="ppp_4" hidden="1">{#N/A,#N/A,FALSE,"Title Page";#N/A,#N/A,FALSE,"Conclusions";#N/A,#N/A,FALSE,"Assum.";#N/A,#N/A,FALSE,"Sun  DCF-WC-Dep";#N/A,#N/A,FALSE,"MarketValue";#N/A,#N/A,FALSE,"BalSheet";#N/A,#N/A,FALSE,"WACC";#N/A,#N/A,FALSE,"PC+ Info.";#N/A,#N/A,FALSE,"PC+Info_2"}</definedName>
    <definedName name="pppp" localSheetId="0" hidden="1">{"ten year ratios",#N/A,TRUE,"PROFIT_LOSS";"ten year ratios",#N/A,TRUE,"Ratios";"ten yr opex and capex",#N/A,TRUE,"1996 budget";"ten year revenues",#N/A,TRUE,"Revenue_1996-2004";"ten year payroll",#N/A,TRUE,"Payroll"}</definedName>
    <definedName name="pppp" localSheetId="1" hidden="1">{"ten year ratios",#N/A,TRUE,"PROFIT_LOSS";"ten year ratios",#N/A,TRUE,"Ratios";"ten yr opex and capex",#N/A,TRUE,"1996 budget";"ten year revenues",#N/A,TRUE,"Revenue_1996-2004";"ten year payroll",#N/A,TRUE,"Payroll"}</definedName>
    <definedName name="pppp" hidden="1">{"ten year ratios",#N/A,TRUE,"PROFIT_LOSS";"ten year ratios",#N/A,TRUE,"Ratios";"ten yr opex and capex",#N/A,TRUE,"1996 budget";"ten year revenues",#N/A,TRUE,"Revenue_1996-2004";"ten year payroll",#N/A,TRUE,"Payroll"}</definedName>
    <definedName name="pppp_1" localSheetId="0" hidden="1">{"ten year ratios",#N/A,TRUE,"PROFIT_LOSS";"ten year ratios",#N/A,TRUE,"Ratios";"ten yr opex and capex",#N/A,TRUE,"1996 budget";"ten year revenues",#N/A,TRUE,"Revenue_1996-2004";"ten year payroll",#N/A,TRUE,"Payroll"}</definedName>
    <definedName name="pppp_1" localSheetId="1" hidden="1">{"ten year ratios",#N/A,TRUE,"PROFIT_LOSS";"ten year ratios",#N/A,TRUE,"Ratios";"ten yr opex and capex",#N/A,TRUE,"1996 budget";"ten year revenues",#N/A,TRUE,"Revenue_1996-2004";"ten year payroll",#N/A,TRUE,"Payroll"}</definedName>
    <definedName name="pppp_1" hidden="1">{"ten year ratios",#N/A,TRUE,"PROFIT_LOSS";"ten year ratios",#N/A,TRUE,"Ratios";"ten yr opex and capex",#N/A,TRUE,"1996 budget";"ten year revenues",#N/A,TRUE,"Revenue_1996-2004";"ten year payroll",#N/A,TRUE,"Payroll"}</definedName>
    <definedName name="pppp_2" localSheetId="0" hidden="1">{"ten year ratios",#N/A,TRUE,"PROFIT_LOSS";"ten year ratios",#N/A,TRUE,"Ratios";"ten yr opex and capex",#N/A,TRUE,"1996 budget";"ten year revenues",#N/A,TRUE,"Revenue_1996-2004";"ten year payroll",#N/A,TRUE,"Payroll"}</definedName>
    <definedName name="pppp_2" localSheetId="1" hidden="1">{"ten year ratios",#N/A,TRUE,"PROFIT_LOSS";"ten year ratios",#N/A,TRUE,"Ratios";"ten yr opex and capex",#N/A,TRUE,"1996 budget";"ten year revenues",#N/A,TRUE,"Revenue_1996-2004";"ten year payroll",#N/A,TRUE,"Payroll"}</definedName>
    <definedName name="pppp_2" hidden="1">{"ten year ratios",#N/A,TRUE,"PROFIT_LOSS";"ten year ratios",#N/A,TRUE,"Ratios";"ten yr opex and capex",#N/A,TRUE,"1996 budget";"ten year revenues",#N/A,TRUE,"Revenue_1996-2004";"ten year payroll",#N/A,TRUE,"Payroll"}</definedName>
    <definedName name="pppp_3" localSheetId="0" hidden="1">{"ten year ratios",#N/A,TRUE,"PROFIT_LOSS";"ten year ratios",#N/A,TRUE,"Ratios";"ten yr opex and capex",#N/A,TRUE,"1996 budget";"ten year revenues",#N/A,TRUE,"Revenue_1996-2004";"ten year payroll",#N/A,TRUE,"Payroll"}</definedName>
    <definedName name="pppp_3" localSheetId="1" hidden="1">{"ten year ratios",#N/A,TRUE,"PROFIT_LOSS";"ten year ratios",#N/A,TRUE,"Ratios";"ten yr opex and capex",#N/A,TRUE,"1996 budget";"ten year revenues",#N/A,TRUE,"Revenue_1996-2004";"ten year payroll",#N/A,TRUE,"Payroll"}</definedName>
    <definedName name="pppp_3" hidden="1">{"ten year ratios",#N/A,TRUE,"PROFIT_LOSS";"ten year ratios",#N/A,TRUE,"Ratios";"ten yr opex and capex",#N/A,TRUE,"1996 budget";"ten year revenues",#N/A,TRUE,"Revenue_1996-2004";"ten year payroll",#N/A,TRUE,"Payroll"}</definedName>
    <definedName name="pppp_4" localSheetId="0" hidden="1">{"ten year ratios",#N/A,TRUE,"PROFIT_LOSS";"ten year ratios",#N/A,TRUE,"Ratios";"ten yr opex and capex",#N/A,TRUE,"1996 budget";"ten year revenues",#N/A,TRUE,"Revenue_1996-2004";"ten year payroll",#N/A,TRUE,"Payroll"}</definedName>
    <definedName name="pppp_4" localSheetId="1" hidden="1">{"ten year ratios",#N/A,TRUE,"PROFIT_LOSS";"ten year ratios",#N/A,TRUE,"Ratios";"ten yr opex and capex",#N/A,TRUE,"1996 budget";"ten year revenues",#N/A,TRUE,"Revenue_1996-2004";"ten year payroll",#N/A,TRUE,"Payroll"}</definedName>
    <definedName name="pppp_4" hidden="1">{"ten year ratios",#N/A,TRUE,"PROFIT_LOSS";"ten year ratios",#N/A,TRUE,"Ratios";"ten yr opex and capex",#N/A,TRUE,"1996 budget";"ten year revenues",#N/A,TRUE,"Revenue_1996-2004";"ten year payroll",#N/A,TRUE,"Payroll"}</definedName>
    <definedName name="ppppp" localSheetId="0" hidden="1">{#N/A,#N/A,FALSE,"Title Page";#N/A,#N/A,FALSE,"Conclusions";#N/A,#N/A,FALSE,"Assum.";#N/A,#N/A,FALSE,"Sun  DCF-WC-Dep";#N/A,#N/A,FALSE,"MarketValue";#N/A,#N/A,FALSE,"BalSheet";#N/A,#N/A,FALSE,"WACC";#N/A,#N/A,FALSE,"PC+ Info.";#N/A,#N/A,FALSE,"PC+Info_2"}</definedName>
    <definedName name="ppppp" localSheetId="1" hidden="1">{#N/A,#N/A,FALSE,"Title Page";#N/A,#N/A,FALSE,"Conclusions";#N/A,#N/A,FALSE,"Assum.";#N/A,#N/A,FALSE,"Sun  DCF-WC-Dep";#N/A,#N/A,FALSE,"MarketValue";#N/A,#N/A,FALSE,"BalSheet";#N/A,#N/A,FALSE,"WACC";#N/A,#N/A,FALSE,"PC+ Info.";#N/A,#N/A,FALSE,"PC+Info_2"}</definedName>
    <definedName name="ppppp" hidden="1">{#N/A,#N/A,FALSE,"Title Page";#N/A,#N/A,FALSE,"Conclusions";#N/A,#N/A,FALSE,"Assum.";#N/A,#N/A,FALSE,"Sun  DCF-WC-Dep";#N/A,#N/A,FALSE,"MarketValue";#N/A,#N/A,FALSE,"BalSheet";#N/A,#N/A,FALSE,"WACC";#N/A,#N/A,FALSE,"PC+ Info.";#N/A,#N/A,FALSE,"PC+Info_2"}</definedName>
    <definedName name="ppppp_1" localSheetId="0" hidden="1">{#N/A,#N/A,FALSE,"Title Page";#N/A,#N/A,FALSE,"Conclusions";#N/A,#N/A,FALSE,"Assum.";#N/A,#N/A,FALSE,"Sun  DCF-WC-Dep";#N/A,#N/A,FALSE,"MarketValue";#N/A,#N/A,FALSE,"BalSheet";#N/A,#N/A,FALSE,"WACC";#N/A,#N/A,FALSE,"PC+ Info.";#N/A,#N/A,FALSE,"PC+Info_2"}</definedName>
    <definedName name="ppppp_1" localSheetId="1" hidden="1">{#N/A,#N/A,FALSE,"Title Page";#N/A,#N/A,FALSE,"Conclusions";#N/A,#N/A,FALSE,"Assum.";#N/A,#N/A,FALSE,"Sun  DCF-WC-Dep";#N/A,#N/A,FALSE,"MarketValue";#N/A,#N/A,FALSE,"BalSheet";#N/A,#N/A,FALSE,"WACC";#N/A,#N/A,FALSE,"PC+ Info.";#N/A,#N/A,FALSE,"PC+Info_2"}</definedName>
    <definedName name="ppppp_1" hidden="1">{#N/A,#N/A,FALSE,"Title Page";#N/A,#N/A,FALSE,"Conclusions";#N/A,#N/A,FALSE,"Assum.";#N/A,#N/A,FALSE,"Sun  DCF-WC-Dep";#N/A,#N/A,FALSE,"MarketValue";#N/A,#N/A,FALSE,"BalSheet";#N/A,#N/A,FALSE,"WACC";#N/A,#N/A,FALSE,"PC+ Info.";#N/A,#N/A,FALSE,"PC+Info_2"}</definedName>
    <definedName name="ppppp_2" localSheetId="0" hidden="1">{#N/A,#N/A,FALSE,"Title Page";#N/A,#N/A,FALSE,"Conclusions";#N/A,#N/A,FALSE,"Assum.";#N/A,#N/A,FALSE,"Sun  DCF-WC-Dep";#N/A,#N/A,FALSE,"MarketValue";#N/A,#N/A,FALSE,"BalSheet";#N/A,#N/A,FALSE,"WACC";#N/A,#N/A,FALSE,"PC+ Info.";#N/A,#N/A,FALSE,"PC+Info_2"}</definedName>
    <definedName name="ppppp_2" localSheetId="1" hidden="1">{#N/A,#N/A,FALSE,"Title Page";#N/A,#N/A,FALSE,"Conclusions";#N/A,#N/A,FALSE,"Assum.";#N/A,#N/A,FALSE,"Sun  DCF-WC-Dep";#N/A,#N/A,FALSE,"MarketValue";#N/A,#N/A,FALSE,"BalSheet";#N/A,#N/A,FALSE,"WACC";#N/A,#N/A,FALSE,"PC+ Info.";#N/A,#N/A,FALSE,"PC+Info_2"}</definedName>
    <definedName name="ppppp_2" hidden="1">{#N/A,#N/A,FALSE,"Title Page";#N/A,#N/A,FALSE,"Conclusions";#N/A,#N/A,FALSE,"Assum.";#N/A,#N/A,FALSE,"Sun  DCF-WC-Dep";#N/A,#N/A,FALSE,"MarketValue";#N/A,#N/A,FALSE,"BalSheet";#N/A,#N/A,FALSE,"WACC";#N/A,#N/A,FALSE,"PC+ Info.";#N/A,#N/A,FALSE,"PC+Info_2"}</definedName>
    <definedName name="ppppp_3" localSheetId="0" hidden="1">{#N/A,#N/A,FALSE,"Title Page";#N/A,#N/A,FALSE,"Conclusions";#N/A,#N/A,FALSE,"Assum.";#N/A,#N/A,FALSE,"Sun  DCF-WC-Dep";#N/A,#N/A,FALSE,"MarketValue";#N/A,#N/A,FALSE,"BalSheet";#N/A,#N/A,FALSE,"WACC";#N/A,#N/A,FALSE,"PC+ Info.";#N/A,#N/A,FALSE,"PC+Info_2"}</definedName>
    <definedName name="ppppp_3" localSheetId="1" hidden="1">{#N/A,#N/A,FALSE,"Title Page";#N/A,#N/A,FALSE,"Conclusions";#N/A,#N/A,FALSE,"Assum.";#N/A,#N/A,FALSE,"Sun  DCF-WC-Dep";#N/A,#N/A,FALSE,"MarketValue";#N/A,#N/A,FALSE,"BalSheet";#N/A,#N/A,FALSE,"WACC";#N/A,#N/A,FALSE,"PC+ Info.";#N/A,#N/A,FALSE,"PC+Info_2"}</definedName>
    <definedName name="ppppp_3" hidden="1">{#N/A,#N/A,FALSE,"Title Page";#N/A,#N/A,FALSE,"Conclusions";#N/A,#N/A,FALSE,"Assum.";#N/A,#N/A,FALSE,"Sun  DCF-WC-Dep";#N/A,#N/A,FALSE,"MarketValue";#N/A,#N/A,FALSE,"BalSheet";#N/A,#N/A,FALSE,"WACC";#N/A,#N/A,FALSE,"PC+ Info.";#N/A,#N/A,FALSE,"PC+Info_2"}</definedName>
    <definedName name="ppppp_4" localSheetId="0" hidden="1">{#N/A,#N/A,FALSE,"Title Page";#N/A,#N/A,FALSE,"Conclusions";#N/A,#N/A,FALSE,"Assum.";#N/A,#N/A,FALSE,"Sun  DCF-WC-Dep";#N/A,#N/A,FALSE,"MarketValue";#N/A,#N/A,FALSE,"BalSheet";#N/A,#N/A,FALSE,"WACC";#N/A,#N/A,FALSE,"PC+ Info.";#N/A,#N/A,FALSE,"PC+Info_2"}</definedName>
    <definedName name="ppppp_4" localSheetId="1" hidden="1">{#N/A,#N/A,FALSE,"Title Page";#N/A,#N/A,FALSE,"Conclusions";#N/A,#N/A,FALSE,"Assum.";#N/A,#N/A,FALSE,"Sun  DCF-WC-Dep";#N/A,#N/A,FALSE,"MarketValue";#N/A,#N/A,FALSE,"BalSheet";#N/A,#N/A,FALSE,"WACC";#N/A,#N/A,FALSE,"PC+ Info.";#N/A,#N/A,FALSE,"PC+Info_2"}</definedName>
    <definedName name="ppppp_4" hidden="1">{#N/A,#N/A,FALSE,"Title Page";#N/A,#N/A,FALSE,"Conclusions";#N/A,#N/A,FALSE,"Assum.";#N/A,#N/A,FALSE,"Sun  DCF-WC-Dep";#N/A,#N/A,FALSE,"MarketValue";#N/A,#N/A,FALSE,"BalSheet";#N/A,#N/A,FALSE,"WACC";#N/A,#N/A,FALSE,"PC+ Info.";#N/A,#N/A,FALSE,"PC+Info_2"}</definedName>
    <definedName name="pppppp" localSheetId="0" hidden="1">{#N/A,#N/A,FALSE,"Title Page";#N/A,#N/A,FALSE,"Conclusions";#N/A,#N/A,FALSE,"Assum.";#N/A,#N/A,FALSE,"Sun  DCF-WC-Dep";#N/A,#N/A,FALSE,"MarketValue";#N/A,#N/A,FALSE,"BalSheet";#N/A,#N/A,FALSE,"WACC";#N/A,#N/A,FALSE,"PC+ Info.";#N/A,#N/A,FALSE,"PC+Info_2"}</definedName>
    <definedName name="pppppp" localSheetId="1" hidden="1">{#N/A,#N/A,FALSE,"Title Page";#N/A,#N/A,FALSE,"Conclusions";#N/A,#N/A,FALSE,"Assum.";#N/A,#N/A,FALSE,"Sun  DCF-WC-Dep";#N/A,#N/A,FALSE,"MarketValue";#N/A,#N/A,FALSE,"BalSheet";#N/A,#N/A,FALSE,"WACC";#N/A,#N/A,FALSE,"PC+ Info.";#N/A,#N/A,FALSE,"PC+Info_2"}</definedName>
    <definedName name="pppppp" hidden="1">{#N/A,#N/A,FALSE,"Title Page";#N/A,#N/A,FALSE,"Conclusions";#N/A,#N/A,FALSE,"Assum.";#N/A,#N/A,FALSE,"Sun  DCF-WC-Dep";#N/A,#N/A,FALSE,"MarketValue";#N/A,#N/A,FALSE,"BalSheet";#N/A,#N/A,FALSE,"WACC";#N/A,#N/A,FALSE,"PC+ Info.";#N/A,#N/A,FALSE,"PC+Info_2"}</definedName>
    <definedName name="pppppp_1" localSheetId="0" hidden="1">{#N/A,#N/A,FALSE,"Title Page";#N/A,#N/A,FALSE,"Conclusions";#N/A,#N/A,FALSE,"Assum.";#N/A,#N/A,FALSE,"Sun  DCF-WC-Dep";#N/A,#N/A,FALSE,"MarketValue";#N/A,#N/A,FALSE,"BalSheet";#N/A,#N/A,FALSE,"WACC";#N/A,#N/A,FALSE,"PC+ Info.";#N/A,#N/A,FALSE,"PC+Info_2"}</definedName>
    <definedName name="pppppp_1" localSheetId="1" hidden="1">{#N/A,#N/A,FALSE,"Title Page";#N/A,#N/A,FALSE,"Conclusions";#N/A,#N/A,FALSE,"Assum.";#N/A,#N/A,FALSE,"Sun  DCF-WC-Dep";#N/A,#N/A,FALSE,"MarketValue";#N/A,#N/A,FALSE,"BalSheet";#N/A,#N/A,FALSE,"WACC";#N/A,#N/A,FALSE,"PC+ Info.";#N/A,#N/A,FALSE,"PC+Info_2"}</definedName>
    <definedName name="pppppp_1" hidden="1">{#N/A,#N/A,FALSE,"Title Page";#N/A,#N/A,FALSE,"Conclusions";#N/A,#N/A,FALSE,"Assum.";#N/A,#N/A,FALSE,"Sun  DCF-WC-Dep";#N/A,#N/A,FALSE,"MarketValue";#N/A,#N/A,FALSE,"BalSheet";#N/A,#N/A,FALSE,"WACC";#N/A,#N/A,FALSE,"PC+ Info.";#N/A,#N/A,FALSE,"PC+Info_2"}</definedName>
    <definedName name="pppppp_2" localSheetId="0" hidden="1">{#N/A,#N/A,FALSE,"Title Page";#N/A,#N/A,FALSE,"Conclusions";#N/A,#N/A,FALSE,"Assum.";#N/A,#N/A,FALSE,"Sun  DCF-WC-Dep";#N/A,#N/A,FALSE,"MarketValue";#N/A,#N/A,FALSE,"BalSheet";#N/A,#N/A,FALSE,"WACC";#N/A,#N/A,FALSE,"PC+ Info.";#N/A,#N/A,FALSE,"PC+Info_2"}</definedName>
    <definedName name="pppppp_2" localSheetId="1" hidden="1">{#N/A,#N/A,FALSE,"Title Page";#N/A,#N/A,FALSE,"Conclusions";#N/A,#N/A,FALSE,"Assum.";#N/A,#N/A,FALSE,"Sun  DCF-WC-Dep";#N/A,#N/A,FALSE,"MarketValue";#N/A,#N/A,FALSE,"BalSheet";#N/A,#N/A,FALSE,"WACC";#N/A,#N/A,FALSE,"PC+ Info.";#N/A,#N/A,FALSE,"PC+Info_2"}</definedName>
    <definedName name="pppppp_2" hidden="1">{#N/A,#N/A,FALSE,"Title Page";#N/A,#N/A,FALSE,"Conclusions";#N/A,#N/A,FALSE,"Assum.";#N/A,#N/A,FALSE,"Sun  DCF-WC-Dep";#N/A,#N/A,FALSE,"MarketValue";#N/A,#N/A,FALSE,"BalSheet";#N/A,#N/A,FALSE,"WACC";#N/A,#N/A,FALSE,"PC+ Info.";#N/A,#N/A,FALSE,"PC+Info_2"}</definedName>
    <definedName name="pppppp_3" localSheetId="0" hidden="1">{#N/A,#N/A,FALSE,"Title Page";#N/A,#N/A,FALSE,"Conclusions";#N/A,#N/A,FALSE,"Assum.";#N/A,#N/A,FALSE,"Sun  DCF-WC-Dep";#N/A,#N/A,FALSE,"MarketValue";#N/A,#N/A,FALSE,"BalSheet";#N/A,#N/A,FALSE,"WACC";#N/A,#N/A,FALSE,"PC+ Info.";#N/A,#N/A,FALSE,"PC+Info_2"}</definedName>
    <definedName name="pppppp_3" localSheetId="1" hidden="1">{#N/A,#N/A,FALSE,"Title Page";#N/A,#N/A,FALSE,"Conclusions";#N/A,#N/A,FALSE,"Assum.";#N/A,#N/A,FALSE,"Sun  DCF-WC-Dep";#N/A,#N/A,FALSE,"MarketValue";#N/A,#N/A,FALSE,"BalSheet";#N/A,#N/A,FALSE,"WACC";#N/A,#N/A,FALSE,"PC+ Info.";#N/A,#N/A,FALSE,"PC+Info_2"}</definedName>
    <definedName name="pppppp_3" hidden="1">{#N/A,#N/A,FALSE,"Title Page";#N/A,#N/A,FALSE,"Conclusions";#N/A,#N/A,FALSE,"Assum.";#N/A,#N/A,FALSE,"Sun  DCF-WC-Dep";#N/A,#N/A,FALSE,"MarketValue";#N/A,#N/A,FALSE,"BalSheet";#N/A,#N/A,FALSE,"WACC";#N/A,#N/A,FALSE,"PC+ Info.";#N/A,#N/A,FALSE,"PC+Info_2"}</definedName>
    <definedName name="pppppp_4" localSheetId="0" hidden="1">{#N/A,#N/A,FALSE,"Title Page";#N/A,#N/A,FALSE,"Conclusions";#N/A,#N/A,FALSE,"Assum.";#N/A,#N/A,FALSE,"Sun  DCF-WC-Dep";#N/A,#N/A,FALSE,"MarketValue";#N/A,#N/A,FALSE,"BalSheet";#N/A,#N/A,FALSE,"WACC";#N/A,#N/A,FALSE,"PC+ Info.";#N/A,#N/A,FALSE,"PC+Info_2"}</definedName>
    <definedName name="pppppp_4" localSheetId="1" hidden="1">{#N/A,#N/A,FALSE,"Title Page";#N/A,#N/A,FALSE,"Conclusions";#N/A,#N/A,FALSE,"Assum.";#N/A,#N/A,FALSE,"Sun  DCF-WC-Dep";#N/A,#N/A,FALSE,"MarketValue";#N/A,#N/A,FALSE,"BalSheet";#N/A,#N/A,FALSE,"WACC";#N/A,#N/A,FALSE,"PC+ Info.";#N/A,#N/A,FALSE,"PC+Info_2"}</definedName>
    <definedName name="pppppp_4" hidden="1">{#N/A,#N/A,FALSE,"Title Page";#N/A,#N/A,FALSE,"Conclusions";#N/A,#N/A,FALSE,"Assum.";#N/A,#N/A,FALSE,"Sun  DCF-WC-Dep";#N/A,#N/A,FALSE,"MarketValue";#N/A,#N/A,FALSE,"BalSheet";#N/A,#N/A,FALSE,"WACC";#N/A,#N/A,FALSE,"PC+ Info.";#N/A,#N/A,FALSE,"PC+Info_2"}</definedName>
    <definedName name="PPV" localSheetId="0" hidden="1">{#N/A,#N/A,FALSE,"Count";#N/A,#N/A,FALSE,"Cash-Flow";#N/A,#N/A,FALSE,"Assumptions";#N/A,#N/A,FALSE,"Right"}</definedName>
    <definedName name="PPV" localSheetId="1" hidden="1">{#N/A,#N/A,FALSE,"Count";#N/A,#N/A,FALSE,"Cash-Flow";#N/A,#N/A,FALSE,"Assumptions";#N/A,#N/A,FALSE,"Right"}</definedName>
    <definedName name="PPV" hidden="1">{#N/A,#N/A,FALSE,"Count";#N/A,#N/A,FALSE,"Cash-Flow";#N/A,#N/A,FALSE,"Assumptions";#N/A,#N/A,FALSE,"Right"}</definedName>
    <definedName name="Pres" localSheetId="0" hidden="1">{#N/A,#N/A,TRUE,"Cover sheet";#N/A,#N/A,TRUE,"Summary";#N/A,#N/A,TRUE,"Key Assumptions";#N/A,#N/A,TRUE,"Profit &amp; Loss";#N/A,#N/A,TRUE,"Balance Sheet";#N/A,#N/A,TRUE,"Cashflow";#N/A,#N/A,TRUE,"IRR";#N/A,#N/A,TRUE,"Ratios";#N/A,#N/A,TRUE,"Debt analysis"}</definedName>
    <definedName name="Pres" localSheetId="1"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A" localSheetId="0" hidden="1">{#N/A,#N/A,TRUE,"Cover sheet";#N/A,#N/A,TRUE,"Summary";#N/A,#N/A,TRUE,"Key Assumptions";#N/A,#N/A,TRUE,"Profit &amp; Loss";#N/A,#N/A,TRUE,"Balance Sheet";#N/A,#N/A,TRUE,"Cashflow";#N/A,#N/A,TRUE,"IRR";#N/A,#N/A,TRUE,"Ratios";#N/A,#N/A,TRUE,"Debt analysis"}</definedName>
    <definedName name="PRESA" localSheetId="1"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CE_INLINE">#REF!</definedName>
    <definedName name="PRICE_TIGHT">#REF!</definedName>
    <definedName name="PRICE_WIDE">#REF!</definedName>
    <definedName name="PRICING_DT">#REF!</definedName>
    <definedName name="PRICING_DT_HY">#REF!</definedName>
    <definedName name="Print" localSheetId="0" hidden="1">{"vi1",#N/A,FALSE,"Financial Statements";"vi2",#N/A,FALSE,"Financial Statements";#N/A,#N/A,FALSE,"DCF"}</definedName>
    <definedName name="Print" localSheetId="1" hidden="1">{"vi1",#N/A,FALSE,"Financial Statements";"vi2",#N/A,FALSE,"Financial Statements";#N/A,#N/A,FALSE,"DCF"}</definedName>
    <definedName name="Print" hidden="1">{"vi1",#N/A,FALSE,"Financial Statements";"vi2",#N/A,FALSE,"Financial Statements";#N/A,#N/A,FALSE,"DCF"}</definedName>
    <definedName name="_xlnm.Print_Area" localSheetId="0">Cover!$A$1:$J$22</definedName>
    <definedName name="Print_CSC_Report_2" localSheetId="0" hidden="1">{"CSC_1",#N/A,FALSE,"CSC Outputs";"CSC_2",#N/A,FALSE,"CSC Outputs"}</definedName>
    <definedName name="Print_CSC_Report_2" localSheetId="1" hidden="1">{"CSC_1",#N/A,FALSE,"CSC Outputs";"CSC_2",#N/A,FALSE,"CSC Outputs"}</definedName>
    <definedName name="Print_CSC_Report_2" hidden="1">{"CSC_1",#N/A,FALSE,"CSC Outputs";"CSC_2",#N/A,FALSE,"CSC Outputs"}</definedName>
    <definedName name="Print_CSC_Report_3" localSheetId="0" hidden="1">{"CSC_1",#N/A,FALSE,"CSC Outputs";"CSC_2",#N/A,FALSE,"CSC Outputs"}</definedName>
    <definedName name="Print_CSC_Report_3" localSheetId="1" hidden="1">{"CSC_1",#N/A,FALSE,"CSC Outputs";"CSC_2",#N/A,FALSE,"CSC Outputs"}</definedName>
    <definedName name="Print_CSC_Report_3" hidden="1">{"CSC_1",#N/A,FALSE,"CSC Outputs";"CSC_2",#N/A,FALSE,"CSC Outputs"}</definedName>
    <definedName name="print4"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O" localSheetId="0" hidden="1">{"det (May)",#N/A,FALSE,"June";"sum (MAY YTD)",#N/A,FALSE,"June YTD"}</definedName>
    <definedName name="PRO" localSheetId="1" hidden="1">{"det (May)",#N/A,FALSE,"June";"sum (MAY YTD)",#N/A,FALSE,"June YTD"}</definedName>
    <definedName name="PRO" hidden="1">{"det (May)",#N/A,FALSE,"June";"sum (MAY YTD)",#N/A,FALSE,"June YTD"}</definedName>
    <definedName name="procurement1" localSheetId="0" hidden="1">{"det (May)",#N/A,FALSE,"June";"sum (MAY YTD)",#N/A,FALSE,"June YTD"}</definedName>
    <definedName name="procurement1" localSheetId="1" hidden="1">{"det (May)",#N/A,FALSE,"June";"sum (MAY YTD)",#N/A,FALSE,"June YTD"}</definedName>
    <definedName name="procurement1" hidden="1">{"det (May)",#N/A,FALSE,"June";"sum (MAY YTD)",#N/A,FALSE,"June YTD"}</definedName>
    <definedName name="ProdForm" hidden="1">#REF!</definedName>
    <definedName name="Product" hidden="1">#REF!</definedName>
    <definedName name="Profiles" hidden="1">#REF!</definedName>
    <definedName name="profit" localSheetId="0" hidden="1">{"profit",#N/A,FALSE,"Aerospace";"profit",#N/A,FALSE,"Engines";"profit",#N/A,FALSE,"AES";"profit",#N/A,FALSE,"ES";"profit",#N/A,FALSE,"CAS";"profit",#N/A,FALSE,"ATSC";"profit",#N/A,FALSE,"FMT";"profit",#N/A,FALSE,"Aero Other";"profit",#N/A,FALSE,"Judgement"}</definedName>
    <definedName name="profit" localSheetId="1" hidden="1">{"profit",#N/A,FALSE,"Aerospace";"profit",#N/A,FALSE,"Engines";"profit",#N/A,FALSE,"AES";"profit",#N/A,FALSE,"ES";"profit",#N/A,FALSE,"CAS";"profit",#N/A,FALSE,"ATSC";"profit",#N/A,FALSE,"FMT";"profit",#N/A,FALSE,"Aero Other";"profit",#N/A,FALSE,"Judgement"}</definedName>
    <definedName name="profit" hidden="1">{"profit",#N/A,FALSE,"Aerospace";"profit",#N/A,FALSE,"Engines";"profit",#N/A,FALSE,"AES";"profit",#N/A,FALSE,"ES";"profit",#N/A,FALSE,"CAS";"profit",#N/A,FALSE,"ATSC";"profit",#N/A,FALSE,"FMT";"profit",#N/A,FALSE,"Aero Other";"profit",#N/A,FALSE,"Judgement"}</definedName>
    <definedName name="profit1" localSheetId="0" hidden="1">{"profit",#N/A,FALSE,"Aerospace";"profit",#N/A,FALSE,"Engines";"profit",#N/A,FALSE,"AES";"profit",#N/A,FALSE,"ES";"profit",#N/A,FALSE,"CAS";"profit",#N/A,FALSE,"ATSC";"profit",#N/A,FALSE,"FMT";"profit",#N/A,FALSE,"Aero Other";"profit",#N/A,FALSE,"Judgement"}</definedName>
    <definedName name="profit1" localSheetId="1" hidden="1">{"profit",#N/A,FALSE,"Aerospace";"profit",#N/A,FALSE,"Engines";"profit",#N/A,FALSE,"AES";"profit",#N/A,FALSE,"ES";"profit",#N/A,FALSE,"CAS";"profit",#N/A,FALSE,"ATSC";"profit",#N/A,FALSE,"FMT";"profit",#N/A,FALSE,"Aero Other";"profit",#N/A,FALSE,"Judgement"}</definedName>
    <definedName name="profit1" hidden="1">{"profit",#N/A,FALSE,"Aerospace";"profit",#N/A,FALSE,"Engines";"profit",#N/A,FALSE,"AES";"profit",#N/A,FALSE,"ES";"profit",#N/A,FALSE,"CAS";"profit",#N/A,FALSE,"ATSC";"profit",#N/A,FALSE,"FMT";"profit",#N/A,FALSE,"Aero Other";"profit",#N/A,FALSE,"Judgement"}</definedName>
    <definedName name="Projections" hidden="1">#REF!</definedName>
    <definedName name="prolinks_02ac6b68f2cd476c9e41f59d28fa66fb" hidden="1">#REF!</definedName>
    <definedName name="prolinks_038a8fd3465a48d19a9af7b1af916ff0" hidden="1">#REF!</definedName>
    <definedName name="prolinks_06f1684a3eed471ba75f83abd9f7cffb" hidden="1">#REF!</definedName>
    <definedName name="prolinks_0b3176244e4c47e2a5b0e80e834deb3a" hidden="1">#REF!</definedName>
    <definedName name="prolinks_0bde2f2c6dcb4818817ef375d041f0de" hidden="1">#REF!</definedName>
    <definedName name="prolinks_0de09d006c954e98baec9af347fe5604" hidden="1">#REF!</definedName>
    <definedName name="prolinks_0ea57f8cb9dc4ae095b346ce1b479910" hidden="1">#REF!</definedName>
    <definedName name="prolinks_0f10d38bdec54b62ac85de1b547ce8e1" hidden="1">#REF!</definedName>
    <definedName name="prolinks_0f4a9d8ac17c4df7ad06c1a5714c5aae" hidden="1">#REF!</definedName>
    <definedName name="prolinks_123af95598bc49fab674ee18f8ba535f" localSheetId="0" hidden="1">#REF!</definedName>
    <definedName name="prolinks_123af95598bc49fab674ee18f8ba535f" localSheetId="1" hidden="1">#REF!</definedName>
    <definedName name="prolinks_123af95598bc49fab674ee18f8ba535f" hidden="1">#REF!</definedName>
    <definedName name="prolinks_12d48395afe143cb9aa8ecfd0dcb6907" localSheetId="0" hidden="1">#REF!</definedName>
    <definedName name="prolinks_12d48395afe143cb9aa8ecfd0dcb6907" localSheetId="1" hidden="1">#REF!</definedName>
    <definedName name="prolinks_12d48395afe143cb9aa8ecfd0dcb6907" hidden="1">#REF!</definedName>
    <definedName name="prolinks_141e35ea07d6479daa0661a690ce6cb6" hidden="1">#REF!</definedName>
    <definedName name="prolinks_19c9962b42ac4934a888e3e3928f7309" hidden="1">#REF!</definedName>
    <definedName name="prolinks_1bd42aa5862042a2b81899f7fe58a28a" hidden="1">#REF!</definedName>
    <definedName name="prolinks_1d851aadff984c35abd0a38c68dff66e" localSheetId="0" hidden="1">#REF!</definedName>
    <definedName name="prolinks_1d851aadff984c35abd0a38c68dff66e" localSheetId="1" hidden="1">#REF!</definedName>
    <definedName name="prolinks_1d851aadff984c35abd0a38c68dff66e" hidden="1">#REF!</definedName>
    <definedName name="prolinks_1e0487df3c2b466b963ec1f9098a5425" localSheetId="0" hidden="1">#REF!</definedName>
    <definedName name="prolinks_1e0487df3c2b466b963ec1f9098a5425" localSheetId="1" hidden="1">#REF!</definedName>
    <definedName name="prolinks_1e0487df3c2b466b963ec1f9098a5425" hidden="1">#REF!</definedName>
    <definedName name="prolinks_1e182eb89b594027bbfe2e02601d83c1" hidden="1">#REF!</definedName>
    <definedName name="prolinks_1f34e4f955664098895d3c5c8a7e7ddf" hidden="1">#REF!</definedName>
    <definedName name="prolinks_21b60c1041b14bf1864110e20a17632d" hidden="1">#REF!</definedName>
    <definedName name="prolinks_22a8616f5fc9491c9d4ff7d0bd5d0569" hidden="1">#REF!</definedName>
    <definedName name="prolinks_254779e550bf47eca174dd2b3c553ef0" hidden="1">#REF!</definedName>
    <definedName name="prolinks_26e9e437a6564060ae151a5949348b0a" hidden="1">#REF!</definedName>
    <definedName name="prolinks_2758c0330a3549b7ab62edc0e72d1af3" hidden="1">#REF!</definedName>
    <definedName name="prolinks_27667aef294142888d0334aa00f8ec9f" hidden="1">#REF!</definedName>
    <definedName name="prolinks_28f865afea224d95bba913955bea1a3a" hidden="1">#REF!</definedName>
    <definedName name="prolinks_2ae97b7c78f3469e8d4fe32fbdf97eba" hidden="1">#REF!</definedName>
    <definedName name="prolinks_2b86f2d19cb44ec58e72dda213b2751c" hidden="1">#REF!</definedName>
    <definedName name="prolinks_2dd5b1b3089f4c168421706c120eed1a" hidden="1">#REF!</definedName>
    <definedName name="prolinks_2f5f52ff0666440dbc144156b36383b3" hidden="1">#REF!</definedName>
    <definedName name="prolinks_2ff2ef5903d74b0c8cf67ea14098d4f1" hidden="1">#REF!</definedName>
    <definedName name="prolinks_31606b37bd9d4650b01be0c5e26f177b" localSheetId="0" hidden="1">#REF!</definedName>
    <definedName name="prolinks_31606b37bd9d4650b01be0c5e26f177b" localSheetId="1" hidden="1">#REF!</definedName>
    <definedName name="prolinks_31606b37bd9d4650b01be0c5e26f177b" hidden="1">#REF!</definedName>
    <definedName name="prolinks_322b740a473640578d83ef9e7651ba80" localSheetId="0" hidden="1">#REF!</definedName>
    <definedName name="prolinks_322b740a473640578d83ef9e7651ba80" localSheetId="1" hidden="1">#REF!</definedName>
    <definedName name="prolinks_322b740a473640578d83ef9e7651ba80" hidden="1">#REF!</definedName>
    <definedName name="prolinks_32d484ada9544ff28de98d9a86a6a65a" hidden="1">#REF!</definedName>
    <definedName name="prolinks_3762eb71518243c683d28455169f66ad" hidden="1">#REF!</definedName>
    <definedName name="prolinks_3b10b497f68e4c77b1f30a11b240e933" hidden="1">#REF!</definedName>
    <definedName name="prolinks_3cc5d49e5d4d4cf888aa8df4d202ce9e" localSheetId="0" hidden="1">#REF!</definedName>
    <definedName name="prolinks_3cc5d49e5d4d4cf888aa8df4d202ce9e" localSheetId="1" hidden="1">#REF!</definedName>
    <definedName name="prolinks_3cc5d49e5d4d4cf888aa8df4d202ce9e" hidden="1">#REF!</definedName>
    <definedName name="prolinks_3d2cfe2b5fec4af6b51079456b9d35e2" hidden="1">#REF!</definedName>
    <definedName name="prolinks_407af90769154f388f594dddc4ac2381" hidden="1">#REF!</definedName>
    <definedName name="prolinks_423f71dc7ece44d38d44d54f0fb8e5ac" hidden="1">#REF!</definedName>
    <definedName name="prolinks_43de273c7938410fb8e1fb493e7cf228" hidden="1">#REF!</definedName>
    <definedName name="prolinks_44dfdcee58d846a892eed37e15bd4cfa" hidden="1">#REF!</definedName>
    <definedName name="prolinks_458c861264614a88938c0aaf11610a83" hidden="1">#REF!</definedName>
    <definedName name="prolinks_460bcde986b449fd9df760b265f41b86" hidden="1">#REF!</definedName>
    <definedName name="prolinks_4618bbe5bedc4ca1bfc68690a9c6cf08" hidden="1">#REF!</definedName>
    <definedName name="prolinks_48098c1ac3da4e838c4ee1b4e3716c1e" hidden="1">#REF!</definedName>
    <definedName name="prolinks_49f0cb8a20ce4ec9aa02d07806fe8efc" hidden="1">#REF!</definedName>
    <definedName name="prolinks_4aa8743d2d31424eb520da6b466637e6" hidden="1">#REF!</definedName>
    <definedName name="prolinks_4d511eb5e76d4eed90f362c4602ace93" hidden="1">#REF!</definedName>
    <definedName name="prolinks_50bbd4d29cb547d498f91fa3b779e159" hidden="1">#REF!</definedName>
    <definedName name="prolinks_5310fb9dc9f54073955092ae315a0935" hidden="1">#REF!</definedName>
    <definedName name="prolinks_55315328a56d4d72b4c6561b8e9c4efd" hidden="1">#REF!</definedName>
    <definedName name="prolinks_598a01de6eb544c39f425db6746970c4" hidden="1">#REF!</definedName>
    <definedName name="prolinks_5b63de6de7474b9b9d7323afbd00f192" hidden="1">#REF!</definedName>
    <definedName name="prolinks_5bcc529439824d75bfc232d0e63c2a8d" localSheetId="0" hidden="1">#REF!</definedName>
    <definedName name="prolinks_5bcc529439824d75bfc232d0e63c2a8d" localSheetId="1" hidden="1">#REF!</definedName>
    <definedName name="prolinks_5bcc529439824d75bfc232d0e63c2a8d" hidden="1">#REF!</definedName>
    <definedName name="prolinks_5beb5700b6534a3d999cb4bf48f8ff02" hidden="1">#REF!</definedName>
    <definedName name="prolinks_5c32b733da2f4cb8a3da2723e043c8ac" localSheetId="0" hidden="1">#REF!</definedName>
    <definedName name="prolinks_5c32b733da2f4cb8a3da2723e043c8ac" localSheetId="1" hidden="1">#REF!</definedName>
    <definedName name="prolinks_5c32b733da2f4cb8a3da2723e043c8ac" hidden="1">#REF!</definedName>
    <definedName name="prolinks_5e6fcb154b6e4ba78b3a4682396e7779" hidden="1">#REF!</definedName>
    <definedName name="prolinks_5f2adb0a568d4b5fb6523ad2b8786edb" hidden="1">#REF!</definedName>
    <definedName name="prolinks_606f6d7415a24989a09707a2e651a39f" hidden="1">#REF!</definedName>
    <definedName name="prolinks_682b0ab5d33a4686afb4575eb063bea9" hidden="1">#REF!</definedName>
    <definedName name="prolinks_697020b1245947149e76f55fdfd32b95" hidden="1">#REF!</definedName>
    <definedName name="prolinks_6a5955a589fd45238b6732abdbec1837" localSheetId="0" hidden="1">#REF!</definedName>
    <definedName name="prolinks_6a5955a589fd45238b6732abdbec1837" localSheetId="1" hidden="1">#REF!</definedName>
    <definedName name="prolinks_6a5955a589fd45238b6732abdbec1837" hidden="1">#REF!</definedName>
    <definedName name="prolinks_6af39ac9513e499486f315ab60655c74" localSheetId="0" hidden="1">#REF!</definedName>
    <definedName name="prolinks_6af39ac9513e499486f315ab60655c74" localSheetId="1" hidden="1">#REF!</definedName>
    <definedName name="prolinks_6af39ac9513e499486f315ab60655c74" hidden="1">#REF!</definedName>
    <definedName name="prolinks_6afdb4ff88f448aba7c7c9fab6f59c8f" hidden="1">#REF!</definedName>
    <definedName name="prolinks_6bf50f175c7b4232b861cccb60937a8c" hidden="1">#REF!</definedName>
    <definedName name="prolinks_6f919f099c694061bc93c4ec90294f82" hidden="1">#REF!</definedName>
    <definedName name="prolinks_72869937c17144d1858884a2a4579615" hidden="1">#REF!</definedName>
    <definedName name="prolinks_7500eca475a54e77a21caa7b4e02014d" hidden="1">#REF!</definedName>
    <definedName name="prolinks_751c034d3cfe4dd796afe29a0c610202" localSheetId="0" hidden="1">#REF!</definedName>
    <definedName name="prolinks_751c034d3cfe4dd796afe29a0c610202" localSheetId="1" hidden="1">#REF!</definedName>
    <definedName name="prolinks_751c034d3cfe4dd796afe29a0c610202" hidden="1">#REF!</definedName>
    <definedName name="prolinks_752d1eb598fa44cab05860c480fcca6b" localSheetId="0" hidden="1">#REF!</definedName>
    <definedName name="prolinks_752d1eb598fa44cab05860c480fcca6b" localSheetId="1" hidden="1">#REF!</definedName>
    <definedName name="prolinks_752d1eb598fa44cab05860c480fcca6b" hidden="1">#REF!</definedName>
    <definedName name="prolinks_75f911a89b34481b80373300bda2319b" hidden="1">#REF!</definedName>
    <definedName name="prolinks_79334cd98aa04b84982ba11bcbac15bd" hidden="1">#REF!</definedName>
    <definedName name="prolinks_79fec2f9719e42ae95985e0396356c40" hidden="1">#REF!</definedName>
    <definedName name="prolinks_7a10760cad994c9db3c5c58d50d82ad1" hidden="1">#REF!</definedName>
    <definedName name="prolinks_7aa2fdd1c83a4ca7b835165ad987ea1d" hidden="1">#REF!</definedName>
    <definedName name="prolinks_7b4dbb7a81d94c2290a896fe6a3aa416" hidden="1">#REF!</definedName>
    <definedName name="prolinks_7f009f9f007f4de7942a239a45fe0894" hidden="1">#REF!</definedName>
    <definedName name="prolinks_804ac454519949b0aff36f02a264daab" hidden="1">#REF!</definedName>
    <definedName name="prolinks_82aed66f48de458286e10f7b8187b507" hidden="1">#REF!</definedName>
    <definedName name="prolinks_849a8a9c0dc34d079236a59a22fe1b0e" hidden="1">#REF!</definedName>
    <definedName name="prolinks_8703c83cf7a34cb7bd61d370b75aafe8" hidden="1">#REF!</definedName>
    <definedName name="prolinks_8a358c9432354206bc56550f810e8974" hidden="1">#REF!</definedName>
    <definedName name="prolinks_8b498c7ea28b4bfa8fc16be2c4c5d7a3" hidden="1">#REF!</definedName>
    <definedName name="prolinks_8dd948a25a934dc5abc6b53c659dd26e" hidden="1">#REF!</definedName>
    <definedName name="prolinks_8f46aabef94e41549d695fee45f1f119" hidden="1">#REF!</definedName>
    <definedName name="prolinks_8fc8b6427fd246d488b654b15c41afa0" hidden="1">#REF!</definedName>
    <definedName name="prolinks_9051da04fc6c4997a608575c9157e179" localSheetId="0" hidden="1">#REF!</definedName>
    <definedName name="prolinks_9051da04fc6c4997a608575c9157e179" localSheetId="1" hidden="1">#REF!</definedName>
    <definedName name="prolinks_9051da04fc6c4997a608575c9157e179" hidden="1">#REF!</definedName>
    <definedName name="prolinks_94b185b3b20040748738f26d83983675" hidden="1">#REF!</definedName>
    <definedName name="prolinks_9a466943ca6a4f84be75e8774129347d" hidden="1">#REF!</definedName>
    <definedName name="prolinks_9b414b03e3fa4cd38ad6d0f5ebf0d4a2" hidden="1">#REF!</definedName>
    <definedName name="prolinks_9bd1ed8cc8c84d4aaf99ff9b1078ffea" localSheetId="0" hidden="1">#REF!</definedName>
    <definedName name="prolinks_9bd1ed8cc8c84d4aaf99ff9b1078ffea" localSheetId="1" hidden="1">#REF!</definedName>
    <definedName name="prolinks_9bd1ed8cc8c84d4aaf99ff9b1078ffea" hidden="1">#REF!</definedName>
    <definedName name="prolinks_9c9099d64a304c6e94785d6b0734370c" localSheetId="0" hidden="1">#REF!</definedName>
    <definedName name="prolinks_9c9099d64a304c6e94785d6b0734370c" localSheetId="1" hidden="1">#REF!</definedName>
    <definedName name="prolinks_9c9099d64a304c6e94785d6b0734370c" hidden="1">#REF!</definedName>
    <definedName name="prolinks_9da8cbf9269d4b699c4fca036e866cc4" localSheetId="0" hidden="1">#REF!</definedName>
    <definedName name="prolinks_9da8cbf9269d4b699c4fca036e866cc4" localSheetId="1" hidden="1">#REF!</definedName>
    <definedName name="prolinks_9da8cbf9269d4b699c4fca036e866cc4" hidden="1">#REF!</definedName>
    <definedName name="prolinks_9e6d7fbb61a543dab23d3559ad7a5cf7" localSheetId="0" hidden="1">#REF!</definedName>
    <definedName name="prolinks_9e6d7fbb61a543dab23d3559ad7a5cf7" localSheetId="1" hidden="1">#REF!</definedName>
    <definedName name="prolinks_9e6d7fbb61a543dab23d3559ad7a5cf7" hidden="1">#REF!</definedName>
    <definedName name="prolinks_9e72385f7a8d477493f2baf3062edd30" hidden="1">#REF!</definedName>
    <definedName name="prolinks_a3e893f2bf7545b98b1e35efc17f2c61" hidden="1">#REF!</definedName>
    <definedName name="prolinks_a596dc62941240d0b4ca0fbd5993bb82" localSheetId="0" hidden="1">#REF!</definedName>
    <definedName name="prolinks_a596dc62941240d0b4ca0fbd5993bb82" localSheetId="1" hidden="1">#REF!</definedName>
    <definedName name="prolinks_a596dc62941240d0b4ca0fbd5993bb82" hidden="1">#REF!</definedName>
    <definedName name="prolinks_a634c64a205840fc982ed4926b704898" localSheetId="0" hidden="1">#REF!</definedName>
    <definedName name="prolinks_a634c64a205840fc982ed4926b704898" localSheetId="1" hidden="1">#REF!</definedName>
    <definedName name="prolinks_a634c64a205840fc982ed4926b704898" hidden="1">#REF!</definedName>
    <definedName name="prolinks_abac4cdf0edf46daa97ff329886d9725" hidden="1">#REF!</definedName>
    <definedName name="prolinks_ac639bc9a91c42d09086467f4771b772" hidden="1">#REF!</definedName>
    <definedName name="prolinks_af5ba6d505f0449b95e2ca8d6a00b737" localSheetId="0" hidden="1">#REF!</definedName>
    <definedName name="prolinks_af5ba6d505f0449b95e2ca8d6a00b737" localSheetId="1" hidden="1">#REF!</definedName>
    <definedName name="prolinks_af5ba6d505f0449b95e2ca8d6a00b737" hidden="1">#REF!</definedName>
    <definedName name="prolinks_aff4c09767014c49998d16f01d42529f" hidden="1">#REF!</definedName>
    <definedName name="prolinks_b0ecd39ec8d4451aac4074bbc1ddbc41" hidden="1">#REF!</definedName>
    <definedName name="prolinks_b47d35b6dd9046919afe74d7f4aa0674" localSheetId="0" hidden="1">#REF!</definedName>
    <definedName name="prolinks_b47d35b6dd9046919afe74d7f4aa0674" localSheetId="1" hidden="1">#REF!</definedName>
    <definedName name="prolinks_b47d35b6dd9046919afe74d7f4aa0674" hidden="1">#REF!</definedName>
    <definedName name="prolinks_b71bc877f1fa42fdb2b743b5902665e7" hidden="1">#REF!</definedName>
    <definedName name="prolinks_bd29e823724042f5accf55a74da70c9f" hidden="1">#REF!</definedName>
    <definedName name="prolinks_bd4401975af04ec89f46441747e692cf" hidden="1">#REF!</definedName>
    <definedName name="prolinks_be8eb2d7dd6b498c93384f97d8a905e1" hidden="1">#REF!</definedName>
    <definedName name="prolinks_bedf6d3e318c4f429e76dc34f25dd758" hidden="1">#REF!</definedName>
    <definedName name="prolinks_bf263c32d8934ed8b92c9b526716546c" hidden="1">#REF!</definedName>
    <definedName name="prolinks_c5fe3e68de83424ba0238fd2b242177a" hidden="1">#REF!</definedName>
    <definedName name="prolinks_c65cee4c9e3b4ee480608d9bab50a05b" hidden="1">#REF!</definedName>
    <definedName name="prolinks_c82bddd56e3f4985b28bcde85b6e6d0a" hidden="1">#REF!</definedName>
    <definedName name="prolinks_cacee1e01a354cc8ba0bab10e1b14b58" hidden="1">#REF!</definedName>
    <definedName name="prolinks_cbdc65f1441048ceb3845521df49ee41" hidden="1">#REF!</definedName>
    <definedName name="prolinks_cd2eb7d34c1d4e70bdf1ec0ea42689b4" hidden="1">#REF!</definedName>
    <definedName name="prolinks_d08cc2b051654a6fa07608bf9af8515c" hidden="1">#REF!</definedName>
    <definedName name="prolinks_d27eed7e8e564426a8f94afd77e6073a" hidden="1">#REF!</definedName>
    <definedName name="prolinks_d334f257f7924341939f33099bdf045d" localSheetId="0" hidden="1">#REF!</definedName>
    <definedName name="prolinks_d334f257f7924341939f33099bdf045d" localSheetId="1" hidden="1">#REF!</definedName>
    <definedName name="prolinks_d334f257f7924341939f33099bdf045d" hidden="1">#REF!</definedName>
    <definedName name="prolinks_d35968d9278f4a589f504919d1b71566" localSheetId="0" hidden="1">#REF!</definedName>
    <definedName name="prolinks_d35968d9278f4a589f504919d1b71566" localSheetId="1" hidden="1">#REF!</definedName>
    <definedName name="prolinks_d35968d9278f4a589f504919d1b71566" hidden="1">#REF!</definedName>
    <definedName name="prolinks_d48b270b26cb4c93ac62b29fef0c2c79" hidden="1">#REF!</definedName>
    <definedName name="prolinks_d533068ceb7049e39c03411985b3cbcb" hidden="1">#REF!</definedName>
    <definedName name="prolinks_d5ea737d4396434d9e092a0f352c9772" hidden="1">#REF!</definedName>
    <definedName name="prolinks_d6cd9ce865ec428cbda45d6a46813093" hidden="1">#REF!</definedName>
    <definedName name="prolinks_d9b930dc8f1f48dcbb8c5e950ddb9b5f" hidden="1">#REF!</definedName>
    <definedName name="prolinks_dcea78e9fbf44293bb24db64c1e0dd92" hidden="1">#REF!</definedName>
    <definedName name="prolinks_dd8484237ec345409dbdf9833aad0d58" hidden="1">#REF!</definedName>
    <definedName name="prolinks_e082e47f3840477990dc680c5a93a17f" hidden="1">#REF!</definedName>
    <definedName name="prolinks_e3ecf9a52b6f4d74878d7a7a52cfa086" hidden="1">#REF!</definedName>
    <definedName name="prolinks_e6deebeb417a4116bc535bb9c93b1e33" hidden="1">#REF!</definedName>
    <definedName name="prolinks_e744dc99e02f4147aba9b3ad4c590b66" hidden="1">#REF!</definedName>
    <definedName name="prolinks_e90f6f08705445188ba395fcb4b02eba" hidden="1">#REF!</definedName>
    <definedName name="prolinks_e94bd2c9e320429da8e3d3acf1546732" hidden="1">#REF!</definedName>
    <definedName name="prolinks_eb5a86cb5ae04b6aa5d10121582af68c" hidden="1">#REF!</definedName>
    <definedName name="prolinks_ee14919c52654e0c89cc1e0954302ca1" hidden="1">#REF!</definedName>
    <definedName name="prolinks_f17613ea8fb346c6ae5d06d558a620f6" hidden="1">#REF!</definedName>
    <definedName name="prolinks_f21de1d594fc42ab9d9c6887c1beaf3f" hidden="1">#REF!</definedName>
    <definedName name="prolinks_f311e4e404ec4bf88bf837b2a8649717" hidden="1">#REF!</definedName>
    <definedName name="prolinks_f45a6e5f32e948a299a0af2835b87af8" hidden="1">#REF!</definedName>
    <definedName name="prolinks_f67dd0e1d7e54e97af109a3e0695d097" hidden="1">#REF!</definedName>
    <definedName name="prolinks_f7ad047c32b146c3927cae5a713309fa" hidden="1">#REF!</definedName>
    <definedName name="prolinks_f8cefb6fe0554b41b92ebd92b949f2cf" hidden="1">#REF!</definedName>
    <definedName name="prolinks_fa1642971c034814aee5457ef3341e3c" hidden="1">#REF!</definedName>
    <definedName name="prolinks_fd298a98f624422c9f280265918bd62b" hidden="1">#REF!</definedName>
    <definedName name="prolinks_fec0d383954f4feeb114618480f00bf2" hidden="1">#REF!</definedName>
    <definedName name="prout" hidden="1">{"comp1",#N/A,FALSE,"COMPS";"footnotes",#N/A,FALSE,"COMPS"}</definedName>
    <definedName name="prout1" hidden="1">{"comp1",#N/A,FALSE,"COMPS";"footnotes",#N/A,FALSE,"COMPS"}</definedName>
    <definedName name="PTEeXToEUR" localSheetId="5" hidden="1">1/EUReXToPTE</definedName>
    <definedName name="PTEeXToEUR" localSheetId="3" hidden="1">1/EUReXToPTE</definedName>
    <definedName name="PTEeXToEUR" localSheetId="6" hidden="1">1/EUReXToPTE</definedName>
    <definedName name="PTEeXToEUR" localSheetId="11" hidden="1">1/EUReXToPTE</definedName>
    <definedName name="PTEeXToEUR" localSheetId="8" hidden="1">1/EUReXToPTE</definedName>
    <definedName name="PTEeXToEUR" localSheetId="0" hidden="1">1/EUReXToPTE</definedName>
    <definedName name="PTEeXToEUR" localSheetId="1" hidden="1">1/EUReXToPTE</definedName>
    <definedName name="PTEeXToEUR" localSheetId="14" hidden="1">1/EUReXToPTE</definedName>
    <definedName name="PTEeXToEUR" localSheetId="9" hidden="1">1/EUReXToPTE</definedName>
    <definedName name="PTEeXToEUR" localSheetId="15" hidden="1">1/EUReXToPTE</definedName>
    <definedName name="PTEeXToEUR" localSheetId="10" hidden="1">1/EUReXToPTE</definedName>
    <definedName name="PTEeXToEUR" hidden="1">1/EUReXToPTE</definedName>
    <definedName name="PTRt" hidden="1">OFFSET(#REF!,9,0,COUNTA(#REF!)-COUNTA(#REF!),1)</definedName>
    <definedName name="PUB_FileID" hidden="1">"L10003649.xls"</definedName>
    <definedName name="PUB_UserID" hidden="1">"MAYERX"</definedName>
    <definedName name="Purchase_Price">#REF!</definedName>
    <definedName name="pvdsk"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localSheetId="1"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yop" localSheetId="0" hidden="1">{"vi1",#N/A,FALSE,"Financial Statements";"vi2",#N/A,FALSE,"Financial Statements";#N/A,#N/A,FALSE,"DCF"}</definedName>
    <definedName name="pyop" localSheetId="1" hidden="1">{"vi1",#N/A,FALSE,"Financial Statements";"vi2",#N/A,FALSE,"Financial Statements";#N/A,#N/A,FALSE,"DCF"}</definedName>
    <definedName name="pyop" hidden="1">{"vi1",#N/A,FALSE,"Financial Statements";"vi2",#N/A,FALSE,"Financial Statements";#N/A,#N/A,FALSE,"DCF"}</definedName>
    <definedName name="q" hidden="1">#REF!</definedName>
    <definedName name="qaw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fdv" localSheetId="0" hidden="1">{"quarterly",#N/A,FALSE,"Income Statement";#N/A,#N/A,FALSE,"print segment";#N/A,#N/A,FALSE,"Balance Sheet";#N/A,#N/A,FALSE,"Annl Inc";#N/A,#N/A,FALSE,"Cash Flow"}</definedName>
    <definedName name="Qdfdv" localSheetId="1" hidden="1">{"quarterly",#N/A,FALSE,"Income Statement";#N/A,#N/A,FALSE,"print segment";#N/A,#N/A,FALSE,"Balance Sheet";#N/A,#N/A,FALSE,"Annl Inc";#N/A,#N/A,FALSE,"Cash Flow"}</definedName>
    <definedName name="Qdfdv" hidden="1">{"quarterly",#N/A,FALSE,"Income Statement";#N/A,#N/A,FALSE,"print segment";#N/A,#N/A,FALSE,"Balance Sheet";#N/A,#N/A,FALSE,"Annl Inc";#N/A,#N/A,FALSE,"Cash Flow"}</definedName>
    <definedName name="Qd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handout." localSheetId="0" hidden="1">{"quarterly",#N/A,FALSE,"Income Statement New CPB";"annual",#N/A,FALSE,"Income Statement New CPB";"cash flow",#N/A,FALSE,"Cash Flow";"balance",#N/A,FALSE,"Balance Sheet";"seg",#N/A,FALSE,"New Segment Breakout"}</definedName>
    <definedName name="Qdwrn.handout." localSheetId="1" hidden="1">{"quarterly",#N/A,FALSE,"Income Statement New CPB";"annual",#N/A,FALSE,"Income Statement New CPB";"cash flow",#N/A,FALSE,"Cash Flow";"balance",#N/A,FALSE,"Balance Sheet";"seg",#N/A,FALSE,"New Segment Breakout"}</definedName>
    <definedName name="Qdwrn.handout." hidden="1">{"quarterly",#N/A,FALSE,"Income Statement New CPB";"annual",#N/A,FALSE,"Income Statement New CPB";"cash flow",#N/A,FALSE,"Cash Flow";"balance",#N/A,FALSE,"Balance Sheet";"seg",#N/A,FALSE,"New Segment Breakout"}</definedName>
    <definedName name="Qd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qgq" hidden="1">#REF!</definedName>
    <definedName name="qq" localSheetId="0" hidden="1">{"RETRO",#N/A,FALSE,"Ret";"retro",#N/A,FALSE,"Ret_RO";"retp",#N/A,FALSE,"Ret_P";"livro",#N/A,FALSE,"Livr_RO";"livp",#N/A,FALSE,"Livr_P";"puro",#N/A,FALSE,"Pu_RO";"pup",#N/A,FALSE,"Pu_P";"stocro",#N/A,FALSE,"Stock_RO";"stocp",#N/A,FALSE,"Stock_P";"vitro",#N/A,FALSE,"Vitr-RO";"vitp",#N/A,FALSE,"Vitr-P";"destro",#N/A,FALSE,"Dest_RO";"destp",#N/A,FALSE,"Dest_P"}</definedName>
    <definedName name="qq" localSheetId="1" hidden="1">{"RETRO",#N/A,FALSE,"Ret";"retro",#N/A,FALSE,"Ret_RO";"retp",#N/A,FALSE,"Ret_P";"livro",#N/A,FALSE,"Livr_RO";"livp",#N/A,FALSE,"Livr_P";"puro",#N/A,FALSE,"Pu_RO";"pup",#N/A,FALSE,"Pu_P";"stocro",#N/A,FALSE,"Stock_RO";"stocp",#N/A,FALSE,"Stock_P";"vitro",#N/A,FALSE,"Vitr-RO";"vitp",#N/A,FALSE,"Vitr-P";"destro",#N/A,FALSE,"Dest_RO";"destp",#N/A,FALSE,"Dest_P"}</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 localSheetId="0" hidden="1">{"uno",#N/A,FALSE,"Dist total";"COMENTARIO",#N/A,FALSE,"Ficha CODICE"}</definedName>
    <definedName name="QQQQQ" localSheetId="1" hidden="1">{"uno",#N/A,FALSE,"Dist total";"COMENTARIO",#N/A,FALSE,"Ficha CODICE"}</definedName>
    <definedName name="QQQQQ" hidden="1">{"uno",#N/A,FALSE,"Dist total";"COMENTARIO",#N/A,FALSE,"Ficha CODICE"}</definedName>
    <definedName name="qq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rewqfewq" localSheetId="0" hidden="1">{#N/A,#N/A,TRUE,"Historicals";#N/A,#N/A,TRUE,"Charts";#N/A,#N/A,TRUE,"Forecasts"}</definedName>
    <definedName name="qrewqfewq" localSheetId="1" hidden="1">{#N/A,#N/A,TRUE,"Historicals";#N/A,#N/A,TRUE,"Charts";#N/A,#N/A,TRUE,"Forecasts"}</definedName>
    <definedName name="qrewqfewq" hidden="1">{#N/A,#N/A,TRUE,"Historicals";#N/A,#N/A,TRUE,"Charts";#N/A,#N/A,TRUE,"Forecasts"}</definedName>
    <definedName name="qsfd" localSheetId="0" hidden="1">{#N/A,#N/A,TRUE,"Cover sheet";#N/A,#N/A,TRUE,"INPUTS";#N/A,#N/A,TRUE,"OUTPUTS";#N/A,#N/A,TRUE,"VALUATION"}</definedName>
    <definedName name="qsfd" localSheetId="1" hidden="1">{#N/A,#N/A,TRUE,"Cover sheet";#N/A,#N/A,TRUE,"INPUTS";#N/A,#N/A,TRUE,"OUTPUTS";#N/A,#N/A,TRUE,"VALUATION"}</definedName>
    <definedName name="qsfd" hidden="1">{#N/A,#N/A,TRUE,"Cover sheet";#N/A,#N/A,TRUE,"INPUTS";#N/A,#N/A,TRUE,"OUTPUTS";#N/A,#N/A,TRUE,"VALUATION"}</definedName>
    <definedName name="qsqsqqq" localSheetId="0" hidden="1">{"cap_structure",#N/A,FALSE,"Graph-Mkt Cap";"price",#N/A,FALSE,"Graph-Price";"ebit",#N/A,FALSE,"Graph-EBITDA";"ebitda",#N/A,FALSE,"Graph-EBITDA"}</definedName>
    <definedName name="qsqsqqq" localSheetId="1" hidden="1">{"cap_structure",#N/A,FALSE,"Graph-Mkt Cap";"price",#N/A,FALSE,"Graph-Price";"ebit",#N/A,FALSE,"Graph-EBITDA";"ebitda",#N/A,FALSE,"Graph-EBITDA"}</definedName>
    <definedName name="qsqsqqq" hidden="1">{"cap_structure",#N/A,FALSE,"Graph-Mkt Cap";"price",#N/A,FALSE,"Graph-Price";"ebit",#N/A,FALSE,"Graph-EBITDA";"ebitda",#N/A,FALSE,"Graph-EBITDA"}</definedName>
    <definedName name="qsqsqsq" localSheetId="0" hidden="1">{#N/A,#N/A,FALSE,"main";#N/A,#N/A,FALSE,"100% Cash";#N/A,#N/A,FALSE,"100% Stock"}</definedName>
    <definedName name="qsqsqsq" localSheetId="1" hidden="1">{#N/A,#N/A,FALSE,"main";#N/A,#N/A,FALSE,"100% Cash";#N/A,#N/A,FALSE,"100% Stock"}</definedName>
    <definedName name="qsqsqsq" hidden="1">{#N/A,#N/A,FALSE,"main";#N/A,#N/A,FALSE,"100% Cash";#N/A,#N/A,FALSE,"100% Stock"}</definedName>
    <definedName name="qsqsqsqssq" localSheetId="0" hidden="1">{"inputs raw data",#N/A,TRUE,"INPUT"}</definedName>
    <definedName name="qsqsqsqssq" localSheetId="1" hidden="1">{"inputs raw data",#N/A,TRUE,"INPUT"}</definedName>
    <definedName name="qsqsqsqssq" hidden="1">{"inputs raw data",#N/A,TRUE,"INPUT"}</definedName>
    <definedName name="quDate_DT" hidden="1">#REF!</definedName>
    <definedName name="Query" hidden="1">"4HHD68K0ZWDLO9WP5HNHY8RAC"</definedName>
    <definedName name="quMon_MON" hidden="1">#REF!</definedName>
    <definedName name="qw" localSheetId="0" hidden="1">{"'FY98 BP2'!$A$1:$K$27","'FY98 BP2'!$A$3:$K$27"}</definedName>
    <definedName name="qw" localSheetId="1" hidden="1">{"'FY98 BP2'!$A$1:$K$27","'FY98 BP2'!$A$3:$K$27"}</definedName>
    <definedName name="qw" hidden="1">{"'FY98 BP2'!$A$1:$K$27","'FY98 BP2'!$A$3:$K$27"}</definedName>
    <definedName name="qweqweqwe" localSheetId="0" hidden="1">{"'FY98 BP2'!$A$1:$K$27","'FY98 BP2'!$A$3:$K$27"}</definedName>
    <definedName name="qweqweqwe" localSheetId="1" hidden="1">{"'FY98 BP2'!$A$1:$K$27","'FY98 BP2'!$A$3:$K$27"}</definedName>
    <definedName name="qweqweqwe" hidden="1">{"'FY98 BP2'!$A$1:$K$27","'FY98 BP2'!$A$3:$K$27"}</definedName>
    <definedName name="qweqweqwe_1" localSheetId="0" hidden="1">{"'FY98 BP2'!$A$1:$K$27","'FY98 BP2'!$A$3:$K$27"}</definedName>
    <definedName name="qweqweqwe_1" localSheetId="1" hidden="1">{"'FY98 BP2'!$A$1:$K$27","'FY98 BP2'!$A$3:$K$27"}</definedName>
    <definedName name="qweqweqwe_1" hidden="1">{"'FY98 BP2'!$A$1:$K$27","'FY98 BP2'!$A$3:$K$27"}</definedName>
    <definedName name="qweqweqwe_2" localSheetId="0" hidden="1">{"'FY98 BP2'!$A$1:$K$27","'FY98 BP2'!$A$3:$K$27"}</definedName>
    <definedName name="qweqweqwe_2" localSheetId="1" hidden="1">{"'FY98 BP2'!$A$1:$K$27","'FY98 BP2'!$A$3:$K$27"}</definedName>
    <definedName name="qweqweqwe_2" hidden="1">{"'FY98 BP2'!$A$1:$K$27","'FY98 BP2'!$A$3:$K$27"}</definedName>
    <definedName name="qweqweqwe_3" localSheetId="0" hidden="1">{"'FY98 BP2'!$A$1:$K$27","'FY98 BP2'!$A$3:$K$27"}</definedName>
    <definedName name="qweqweqwe_3" localSheetId="1" hidden="1">{"'FY98 BP2'!$A$1:$K$27","'FY98 BP2'!$A$3:$K$27"}</definedName>
    <definedName name="qweqweqwe_3" hidden="1">{"'FY98 BP2'!$A$1:$K$27","'FY98 BP2'!$A$3:$K$27"}</definedName>
    <definedName name="qweqweqwe_4" localSheetId="0" hidden="1">{"'FY98 BP2'!$A$1:$K$27","'FY98 BP2'!$A$3:$K$27"}</definedName>
    <definedName name="qweqweqwe_4" localSheetId="1" hidden="1">{"'FY98 BP2'!$A$1:$K$27","'FY98 BP2'!$A$3:$K$27"}</definedName>
    <definedName name="qweqweqwe_4" hidden="1">{"'FY98 BP2'!$A$1:$K$27","'FY98 BP2'!$A$3:$K$27"}</definedName>
    <definedName name="qweqweqweqweq" localSheetId="0" hidden="1">{#N/A,#N/A,TRUE,0;#N/A,#N/A,TRUE,0;#N/A,#N/A,TRUE,0;#N/A,#N/A,TRUE,0;#N/A,#N/A,TRUE,0;#N/A,#N/A,TRUE,0;#N/A,#N/A,TRUE,0;#N/A,#N/A,TRUE,0;#N/A,#N/A,TRUE,0;#N/A,#N/A,TRUE,0;#N/A,#N/A,TRUE,0;#N/A,#N/A,TRUE,0;#N/A,#N/A,TRUE,0;#N/A,#N/A,TRUE,0;#N/A,#N/A,TRUE,0;#N/A,#N/A,TRUE,0;#N/A,#N/A,TRUE,0;#N/A,#N/A,TRUE,0;#N/A,#N/A,TRUE,0}</definedName>
    <definedName name="qweqweqweqweq" localSheetId="1" hidden="1">{#N/A,#N/A,TRUE,0;#N/A,#N/A,TRUE,0;#N/A,#N/A,TRUE,0;#N/A,#N/A,TRUE,0;#N/A,#N/A,TRUE,0;#N/A,#N/A,TRUE,0;#N/A,#N/A,TRUE,0;#N/A,#N/A,TRUE,0;#N/A,#N/A,TRUE,0;#N/A,#N/A,TRUE,0;#N/A,#N/A,TRUE,0;#N/A,#N/A,TRUE,0;#N/A,#N/A,TRUE,0;#N/A,#N/A,TRUE,0;#N/A,#N/A,TRUE,0;#N/A,#N/A,TRUE,0;#N/A,#N/A,TRUE,0;#N/A,#N/A,TRUE,0;#N/A,#N/A,TRUE,0}</definedName>
    <definedName name="qweqweqweqweq" hidden="1">{#N/A,#N/A,TRUE,0;#N/A,#N/A,TRUE,0;#N/A,#N/A,TRUE,0;#N/A,#N/A,TRUE,0;#N/A,#N/A,TRUE,0;#N/A,#N/A,TRUE,0;#N/A,#N/A,TRUE,0;#N/A,#N/A,TRUE,0;#N/A,#N/A,TRUE,0;#N/A,#N/A,TRUE,0;#N/A,#N/A,TRUE,0;#N/A,#N/A,TRUE,0;#N/A,#N/A,TRUE,0;#N/A,#N/A,TRUE,0;#N/A,#N/A,TRUE,0;#N/A,#N/A,TRUE,0;#N/A,#N/A,TRUE,0;#N/A,#N/A,TRUE,0;#N/A,#N/A,TRUE,0}</definedName>
    <definedName name="qw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rachunek" localSheetId="0" hidden="1">{#N/A,#N/A,FALSE,"F-01";#N/A,#N/A,FALSE,"F-01";#N/A,#N/A,FALSE,"F-01"}</definedName>
    <definedName name="rachunek" localSheetId="1" hidden="1">{#N/A,#N/A,FALSE,"F-01";#N/A,#N/A,FALSE,"F-01";#N/A,#N/A,FALSE,"F-01"}</definedName>
    <definedName name="rachunek" hidden="1">{#N/A,#N/A,FALSE,"F-01";#N/A,#N/A,FALSE,"F-01";#N/A,#N/A,FALSE,"F-01"}</definedName>
    <definedName name="raoahs" localSheetId="0" hidden="1">{"SCH73",#N/A,FALSE,"eva";"SCH74",#N/A,FALSE,"eva";"SCH75",#N/A,FALSE,"eva"}</definedName>
    <definedName name="raoahs" localSheetId="1" hidden="1">{"SCH73",#N/A,FALSE,"eva";"SCH74",#N/A,FALSE,"eva";"SCH75",#N/A,FALSE,"eva"}</definedName>
    <definedName name="raoahs" hidden="1">{"SCH73",#N/A,FALSE,"eva";"SCH74",#N/A,FALSE,"eva";"SCH75",#N/A,FALSE,"eva"}</definedName>
    <definedName name="ratings1" localSheetId="0" hidden="1">{#N/A,#N/A,FALSE,"Capitaliztion Matrix";#N/A,#N/A,FALSE,"4YR P&amp;L";#N/A,#N/A,FALSE,"Program Contributions";#N/A,#N/A,FALSE,"P&amp;L Trans YR 2";#N/A,#N/A,FALSE,"Rev &amp; EBITDA YR2";#N/A,#N/A,FALSE,"P&amp;L Trans YR 1";#N/A,#N/A,FALSE,"Rev &amp; EBITDA YR1"}</definedName>
    <definedName name="ratings1" localSheetId="1" hidden="1">{#N/A,#N/A,FALSE,"Capitaliztion Matrix";#N/A,#N/A,FALSE,"4YR P&amp;L";#N/A,#N/A,FALSE,"Program Contributions";#N/A,#N/A,FALSE,"P&amp;L Trans YR 2";#N/A,#N/A,FALSE,"Rev &amp; EBITDA YR2";#N/A,#N/A,FALSE,"P&amp;L Trans YR 1";#N/A,#N/A,FALSE,"Rev &amp; EBITDA YR1"}</definedName>
    <definedName name="ratings1" hidden="1">{#N/A,#N/A,FALSE,"Capitaliztion Matrix";#N/A,#N/A,FALSE,"4YR P&amp;L";#N/A,#N/A,FALSE,"Program Contributions";#N/A,#N/A,FALSE,"P&amp;L Trans YR 2";#N/A,#N/A,FALSE,"Rev &amp; EBITDA YR2";#N/A,#N/A,FALSE,"P&amp;L Trans YR 1";#N/A,#N/A,FALSE,"Rev &amp; EBITDA YR1"}</definedName>
    <definedName name="RawsFIT" localSheetId="0" hidden="1">{#N/A,#N/A,TRUE,"Summary";#N/A,#N/A,TRUE,"Assumptions";#N/A,#N/A,TRUE,"Comparison";#N/A,#N/A,TRUE,"Financials";#N/A,#N/A,TRUE,"Plan v. Act"}</definedName>
    <definedName name="RawsFIT" localSheetId="1" hidden="1">{#N/A,#N/A,TRUE,"Summary";#N/A,#N/A,TRUE,"Assumptions";#N/A,#N/A,TRUE,"Comparison";#N/A,#N/A,TRUE,"Financials";#N/A,#N/A,TRUE,"Plan v. Act"}</definedName>
    <definedName name="RawsFIT" hidden="1">{#N/A,#N/A,TRUE,"Summary";#N/A,#N/A,TRUE,"Assumptions";#N/A,#N/A,TRUE,"Comparison";#N/A,#N/A,TRUE,"Financials";#N/A,#N/A,TRUE,"Plan v. Act"}</definedName>
    <definedName name="RCArea" hidden="1">#REF!</definedName>
    <definedName name="rd" localSheetId="5" hidden="1">Main.SAPF4Help()</definedName>
    <definedName name="rd" localSheetId="3" hidden="1">Main.SAPF4Help()</definedName>
    <definedName name="rd" localSheetId="6" hidden="1">Main.SAPF4Help()</definedName>
    <definedName name="rd" localSheetId="11" hidden="1">Main.SAPF4Help()</definedName>
    <definedName name="rd" localSheetId="8" hidden="1">Main.SAPF4Help()</definedName>
    <definedName name="rd" localSheetId="0" hidden="1">Main.SAPF4Help()</definedName>
    <definedName name="rd" localSheetId="1" hidden="1">Main.SAPF4Help()</definedName>
    <definedName name="rd" localSheetId="14" hidden="1">Main.SAPF4Help()</definedName>
    <definedName name="rd" localSheetId="9" hidden="1">Main.SAPF4Help()</definedName>
    <definedName name="rd" localSheetId="15" hidden="1">Main.SAPF4Help()</definedName>
    <definedName name="rd" localSheetId="10" hidden="1">Main.SAPF4Help()</definedName>
    <definedName name="rd" hidden="1">Main.SAPF4Help()</definedName>
    <definedName name="re" localSheetId="0" hidden="1">{"profit",#N/A,FALSE,"Aero V prior";"profit",#N/A,FALSE,"Eng V Prior";"profit",#N/A,FALSE,"AES V Prior";"profit",#N/A,FALSE,"ES V Prior";"profit",#N/A,FALSE,"CAS V Prior";"profit",#N/A,FALSE,"ATSC V Prior";"profit",#N/A,FALSE,"FMT V Prior";"profit",#N/A,FALSE,"Aero Other V Prior";"profit",#N/A,FALSE,"Judge V Prior"}</definedName>
    <definedName name="re" localSheetId="1" hidden="1">{"profit",#N/A,FALSE,"Aero V prior";"profit",#N/A,FALSE,"Eng V Prior";"profit",#N/A,FALSE,"AES V Prior";"profit",#N/A,FALSE,"ES V Prior";"profit",#N/A,FALSE,"CAS V Prior";"profit",#N/A,FALSE,"ATSC V Prior";"profit",#N/A,FALSE,"FMT V Prior";"profit",#N/A,FALSE,"Aero Other V Prior";"profit",#N/A,FALSE,"Judge V Prior"}</definedName>
    <definedName name="re" hidden="1">{"profit",#N/A,FALSE,"Aero V prior";"profit",#N/A,FALSE,"Eng V Prior";"profit",#N/A,FALSE,"AES V Prior";"profit",#N/A,FALSE,"ES V Prior";"profit",#N/A,FALSE,"CAS V Prior";"profit",#N/A,FALSE,"ATSC V Prior";"profit",#N/A,FALSE,"FMT V Prior";"profit",#N/A,FALSE,"Aero Other V Prior";"profit",#N/A,FALSE,"Judge V Prior"}</definedName>
    <definedName name="RedefinePrintTableRange" hidden="1">#REF!</definedName>
    <definedName name="redo" localSheetId="0"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edo1" localSheetId="0" hidden="1">{#N/A,#N/A,FALSE,"ACQ_GRAPHS";#N/A,#N/A,FALSE,"T_1 GRAPHS";#N/A,#N/A,FALSE,"T_2 GRAPHS";#N/A,#N/A,FALSE,"COMB_GRAPHS"}</definedName>
    <definedName name="redo1" localSheetId="1" hidden="1">{#N/A,#N/A,FALSE,"ACQ_GRAPHS";#N/A,#N/A,FALSE,"T_1 GRAPHS";#N/A,#N/A,FALSE,"T_2 GRAPHS";#N/A,#N/A,FALSE,"COMB_GRAPHS"}</definedName>
    <definedName name="redo1" hidden="1">{#N/A,#N/A,FALSE,"ACQ_GRAPHS";#N/A,#N/A,FALSE,"T_1 GRAPHS";#N/A,#N/A,FALSE,"T_2 GRAPHS";#N/A,#N/A,FALSE,"COMB_GRAPHS"}</definedName>
    <definedName name="redo4" localSheetId="0" hidden="1">{#N/A,#N/A,FALSE,"ACQ_GRAPHS";#N/A,#N/A,FALSE,"T_1 GRAPHS";#N/A,#N/A,FALSE,"T_2 GRAPHS";#N/A,#N/A,FALSE,"COMB_GRAPHS"}</definedName>
    <definedName name="redo4" localSheetId="1" hidden="1">{#N/A,#N/A,FALSE,"ACQ_GRAPHS";#N/A,#N/A,FALSE,"T_1 GRAPHS";#N/A,#N/A,FALSE,"T_2 GRAPHS";#N/A,#N/A,FALSE,"COMB_GRAPHS"}</definedName>
    <definedName name="redo4" hidden="1">{#N/A,#N/A,FALSE,"ACQ_GRAPHS";#N/A,#N/A,FALSE,"T_1 GRAPHS";#N/A,#N/A,FALSE,"T_2 GRAPHS";#N/A,#N/A,FALSE,"COMB_GRAPHS"}</definedName>
    <definedName name="refi">#REF!</definedName>
    <definedName name="rege" localSheetId="0" hidden="1">{#N/A,#N/A,TRUE,"Historicals";#N/A,#N/A,TRUE,"Charts";#N/A,#N/A,TRUE,"Forecasts"}</definedName>
    <definedName name="rege" localSheetId="1" hidden="1">{#N/A,#N/A,TRUE,"Historicals";#N/A,#N/A,TRUE,"Charts";#N/A,#N/A,TRUE,"Forecasts"}</definedName>
    <definedName name="rege" hidden="1">{#N/A,#N/A,TRUE,"Historicals";#N/A,#N/A,TRUE,"Charts";#N/A,#N/A,TRUE,"Forecasts"}</definedName>
    <definedName name="rename_of_wrn.CSC" localSheetId="0" hidden="1">{"page1",#N/A,TRUE,"CSC";"page2",#N/A,TRUE,"CSC"}</definedName>
    <definedName name="rename_of_wrn.CSC" localSheetId="1" hidden="1">{"page1",#N/A,TRUE,"CSC";"page2",#N/A,TRUE,"CSC"}</definedName>
    <definedName name="rename_of_wrn.CSC" hidden="1">{"page1",#N/A,TRUE,"CSC";"page2",#N/A,TRUE,"CSC"}</definedName>
    <definedName name="rep" localSheetId="0" hidden="1">{#N/A,#N/A,FALSE,"COVER";#N/A,#N/A,FALSE,"VALUATION";#N/A,#N/A,FALSE,"FORECAST";#N/A,#N/A,FALSE,"FY ANALYSIS ";#N/A,#N/A,FALSE," HY ANALYSIS"}</definedName>
    <definedName name="rep" localSheetId="1" hidden="1">{#N/A,#N/A,FALSE,"COVER";#N/A,#N/A,FALSE,"VALUATION";#N/A,#N/A,FALSE,"FORECAST";#N/A,#N/A,FALSE,"FY ANALYSIS ";#N/A,#N/A,FALSE," HY ANALYSIS"}</definedName>
    <definedName name="rep" hidden="1">{#N/A,#N/A,FALSE,"COVER";#N/A,#N/A,FALSE,"VALUATION";#N/A,#N/A,FALSE,"FORECAST";#N/A,#N/A,FALSE,"FY ANALYSIS ";#N/A,#N/A,FALSE," HY ANALYSIS"}</definedName>
    <definedName name="REP_ComposerVersion" hidden="1">"4.0"</definedName>
    <definedName name="RepCurrency">[8]INFO1!$E$15</definedName>
    <definedName name="RepDate">[8]INFO1!$E$14</definedName>
    <definedName name="Report" localSheetId="0" hidden="1">{#N/A,#N/A,FALSE,"Report Print"}</definedName>
    <definedName name="Report" localSheetId="1" hidden="1">{#N/A,#N/A,FALSE,"Report Print"}</definedName>
    <definedName name="Report" hidden="1">{#N/A,#N/A,FALSE,"Report Print"}</definedName>
    <definedName name="Report_Annual" localSheetId="0" hidden="1">{"annual",#N/A,FALSE,"MAS";"margins",#N/A,FALSE,"MAS";"Q",#N/A,FALSE,"Qtrs."}</definedName>
    <definedName name="Report_Annual" localSheetId="1" hidden="1">{"annual",#N/A,FALSE,"MAS";"margins",#N/A,FALSE,"MAS";"Q",#N/A,FALSE,"Qtrs."}</definedName>
    <definedName name="Report_Annual" hidden="1">{"annual",#N/A,FALSE,"MAS";"margins",#N/A,FALSE,"MAS";"Q",#N/A,FALSE,"Qtrs."}</definedName>
    <definedName name="ReportPage1" localSheetId="0" hidden="1">{"Annual_Income",#N/A,FALSE,"Report Page";"Balance_Cash_Flow",#N/A,FALSE,"Report Page";"Quarterly_Income",#N/A,FALSE,"Report Page"}</definedName>
    <definedName name="ReportPage1" localSheetId="1"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sults" hidden="1">#REF!</definedName>
    <definedName name="RESUSMO1" localSheetId="0" hidden="1">{#N/A,#N/A,FALSE,"DEMPROV IR";#N/A,#N/A,FALSE,"INC.FISC";#N/A,#N/A,FALSE,"LUCRO REAL";#N/A,#N/A,FALSE,"L.LIQ.M";#N/A,#N/A,FALSE,"PROV96";#N/A,#N/A,FALSE,"L.LIQU.";#N/A,#N/A,FALSE,"ADIEXCL";#N/A,#N/A,FALSE,"PAT-VT96";#N/A,#N/A,FALSE,"DPO.INC."}</definedName>
    <definedName name="RESUSMO1" localSheetId="1" hidden="1">{#N/A,#N/A,FALSE,"DEMPROV IR";#N/A,#N/A,FALSE,"INC.FISC";#N/A,#N/A,FALSE,"LUCRO REAL";#N/A,#N/A,FALSE,"L.LIQ.M";#N/A,#N/A,FALSE,"PROV96";#N/A,#N/A,FALSE,"L.LIQU.";#N/A,#N/A,FALSE,"ADIEXCL";#N/A,#N/A,FALSE,"PAT-VT96";#N/A,#N/A,FALSE,"DPO.INC."}</definedName>
    <definedName name="RESUSMO1" hidden="1">{#N/A,#N/A,FALSE,"DEMPROV IR";#N/A,#N/A,FALSE,"INC.FISC";#N/A,#N/A,FALSE,"LUCRO REAL";#N/A,#N/A,FALSE,"L.LIQ.M";#N/A,#N/A,FALSE,"PROV96";#N/A,#N/A,FALSE,"L.LIQU.";#N/A,#N/A,FALSE,"ADIEXCL";#N/A,#N/A,FALSE,"PAT-VT96";#N/A,#N/A,FALSE,"DPO.INC."}</definedName>
    <definedName name="Revenue6"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ew" localSheetId="0" hidden="1">{#N/A,#N/A,FALSE,"Aging Summary";#N/A,#N/A,FALSE,"Ratio Analysis";#N/A,#N/A,FALSE,"Test 120 Day Accts";#N/A,#N/A,FALSE,"Tickmarks"}</definedName>
    <definedName name="rew" localSheetId="1" hidden="1">{#N/A,#N/A,FALSE,"Aging Summary";#N/A,#N/A,FALSE,"Ratio Analysis";#N/A,#N/A,FALSE,"Test 120 Day Accts";#N/A,#N/A,FALSE,"Tickmarks"}</definedName>
    <definedName name="rew" hidden="1">{#N/A,#N/A,FALSE,"Aging Summary";#N/A,#N/A,FALSE,"Ratio Analysis";#N/A,#N/A,FALSE,"Test 120 Day Accts";#N/A,#N/A,FALSE,"Tickmarks"}</definedName>
    <definedName name="rewr" hidden="1">#REF!</definedName>
    <definedName name="REZTEZRT" hidden="1">[9]AW!$A$11:$A$24</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args" localSheetId="0" hidden="1">{#N/A,#N/A,TRUE,"Historicals";#N/A,#N/A,TRUE,"Charts";#N/A,#N/A,TRUE,"Forecasts"}</definedName>
    <definedName name="rgargs" localSheetId="1" hidden="1">{#N/A,#N/A,TRUE,"Historicals";#N/A,#N/A,TRUE,"Charts";#N/A,#N/A,TRUE,"Forecasts"}</definedName>
    <definedName name="rgargs" hidden="1">{#N/A,#N/A,TRUE,"Historicals";#N/A,#N/A,TRUE,"Charts";#N/A,#N/A,TRUE,"Forecasts"}</definedName>
    <definedName name="rgrg" hidden="1">#REF!</definedName>
    <definedName name="rgwgsdfg" localSheetId="0" hidden="1">{#N/A,#N/A,TRUE,"Historicals";#N/A,#N/A,TRUE,"Charts";#N/A,#N/A,TRUE,"Forecasts"}</definedName>
    <definedName name="rgwgsdfg" localSheetId="1" hidden="1">{#N/A,#N/A,TRUE,"Historicals";#N/A,#N/A,TRUE,"Charts";#N/A,#N/A,TRUE,"Forecasts"}</definedName>
    <definedName name="rgwgsdfg" hidden="1">{#N/A,#N/A,TRUE,"Historicals";#N/A,#N/A,TRUE,"Charts";#N/A,#N/A,TRUE,"Forecasts"}</definedName>
    <definedName name="riiu"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R" localSheetId="0" hidden="1">{#N/A,#N/A,FALSE,"DEMPROV IR";#N/A,#N/A,FALSE,"INC.FISC";#N/A,#N/A,FALSE,"LUCRO REAL";#N/A,#N/A,FALSE,"L.LIQ.M";#N/A,#N/A,FALSE,"PROV96";#N/A,#N/A,FALSE,"L.LIQU.";#N/A,#N/A,FALSE,"ADIEXCL";#N/A,#N/A,FALSE,"PAT-VT96";#N/A,#N/A,FALSE,"DPO.INC."}</definedName>
    <definedName name="RIR" localSheetId="1" hidden="1">{#N/A,#N/A,FALSE,"DEMPROV IR";#N/A,#N/A,FALSE,"INC.FISC";#N/A,#N/A,FALSE,"LUCRO REAL";#N/A,#N/A,FALSE,"L.LIQ.M";#N/A,#N/A,FALSE,"PROV96";#N/A,#N/A,FALSE,"L.LIQU.";#N/A,#N/A,FALSE,"ADIEXCL";#N/A,#N/A,FALSE,"PAT-VT96";#N/A,#N/A,FALSE,"DPO.INC."}</definedName>
    <definedName name="RIR" hidden="1">{#N/A,#N/A,FALSE,"DEMPROV IR";#N/A,#N/A,FALSE,"INC.FISC";#N/A,#N/A,FALSE,"LUCRO REAL";#N/A,#N/A,FALSE,"L.LIQ.M";#N/A,#N/A,FALSE,"PROV96";#N/A,#N/A,FALSE,"L.LIQU.";#N/A,#N/A,FALSE,"ADIEXCL";#N/A,#N/A,FALSE,"PAT-VT96";#N/A,#N/A,FALSE,"DPO.INC."}</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rk" localSheetId="0" hidden="1">{#N/A,#N/A,FALSE,"F-01";#N/A,#N/A,FALSE,"F-01";#N/A,#N/A,FALSE,"F-01"}</definedName>
    <definedName name="rk" localSheetId="1" hidden="1">{#N/A,#N/A,FALSE,"F-01";#N/A,#N/A,FALSE,"F-01";#N/A,#N/A,FALSE,"F-01"}</definedName>
    <definedName name="rk" hidden="1">{#N/A,#N/A,FALSE,"F-01";#N/A,#N/A,FALSE,"F-01";#N/A,#N/A,FALSE,"F-01"}</definedName>
    <definedName name="Roberta" localSheetId="0" hidden="1">{"SCH44",#N/A,FALSE,"5b5f";"SCH45",#N/A,FALSE,"5b5f"}</definedName>
    <definedName name="Roberta" localSheetId="1" hidden="1">{"SCH44",#N/A,FALSE,"5b5f";"SCH45",#N/A,FALSE,"5b5f"}</definedName>
    <definedName name="Roberta" hidden="1">{"SCH44",#N/A,FALSE,"5b5f";"SCH45",#N/A,FALSE,"5b5f"}</definedName>
    <definedName name="roberto" localSheetId="0" hidden="1">{"SCH44",#N/A,FALSE,"5b5f";"SCH45",#N/A,FALSE,"5b5f"}</definedName>
    <definedName name="roberto" localSheetId="1" hidden="1">{"SCH44",#N/A,FALSE,"5b5f";"SCH45",#N/A,FALSE,"5b5f"}</definedName>
    <definedName name="roberto" hidden="1">{"SCH44",#N/A,FALSE,"5b5f";"SCH45",#N/A,FALSE,"5b5f"}</definedName>
    <definedName name="RowLevel" hidden="1">1</definedName>
    <definedName name="rq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 localSheetId="0" hidden="1">{"det (May)",#N/A,FALSE,"June";"sum (MAY YTD)",#N/A,FALSE,"June YTD"}</definedName>
    <definedName name="rrr" localSheetId="1" hidden="1">{"det (May)",#N/A,FALSE,"June";"sum (MAY YTD)",#N/A,FALSE,"June YTD"}</definedName>
    <definedName name="rrr" hidden="1">{"det (May)",#N/A,FALSE,"June";"sum (MAY YTD)",#N/A,FALSE,"June YTD"}</definedName>
    <definedName name="rrrr" hidden="1">{"comp1",#N/A,FALSE,"COMPS";"footnotes",#N/A,FALSE,"COMPS"}</definedName>
    <definedName name="rtgds" localSheetId="0" hidden="1">{#N/A,#N/A,TRUE,"Historicals";#N/A,#N/A,TRUE,"Charts";#N/A,#N/A,TRUE,"Forecasts"}</definedName>
    <definedName name="rtgds" localSheetId="1" hidden="1">{#N/A,#N/A,TRUE,"Historicals";#N/A,#N/A,TRUE,"Charts";#N/A,#N/A,TRUE,"Forecasts"}</definedName>
    <definedName name="rtgds" hidden="1">{#N/A,#N/A,TRUE,"Historicals";#N/A,#N/A,TRUE,"Charts";#N/A,#N/A,TRUE,"Forecasts"}</definedName>
    <definedName name="rtgh"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wregfds" localSheetId="0" hidden="1">{#N/A,#N/A,TRUE,"Historicals";#N/A,#N/A,TRUE,"Charts";#N/A,#N/A,TRUE,"Forecasts"}</definedName>
    <definedName name="rtwregfds" localSheetId="1" hidden="1">{#N/A,#N/A,TRUE,"Historicals";#N/A,#N/A,TRUE,"Charts";#N/A,#N/A,TRUE,"Forecasts"}</definedName>
    <definedName name="rtwregfds" hidden="1">{#N/A,#N/A,TRUE,"Historicals";#N/A,#N/A,TRUE,"Charts";#N/A,#N/A,TRUE,"Forecasts"}</definedName>
    <definedName name="rtwrt" localSheetId="0" hidden="1">{#N/A,#N/A,TRUE,"Historicals";#N/A,#N/A,TRUE,"Charts";#N/A,#N/A,TRUE,"Forecasts"}</definedName>
    <definedName name="rtwrt" localSheetId="1" hidden="1">{#N/A,#N/A,TRUE,"Historicals";#N/A,#N/A,TRUE,"Charts";#N/A,#N/A,TRUE,"Forecasts"}</definedName>
    <definedName name="rtwrt" hidden="1">{#N/A,#N/A,TRUE,"Historicals";#N/A,#N/A,TRUE,"Charts";#N/A,#N/A,TRUE,"Forecasts"}</definedName>
    <definedName name="rty" hidden="1">{#N/A,#N/A,TRUE,"Pro Forma";#N/A,#N/A,TRUE,"PF_Bal";#N/A,#N/A,TRUE,"PF_INC";#N/A,#N/A,TRUE,"CBE";#N/A,#N/A,TRUE,"SWK"}</definedName>
    <definedName name="RTYERTY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f" localSheetId="0" hidden="1">{"ANAR",#N/A,FALSE,"Dist total";"MARGEN",#N/A,FALSE,"Dist total";"COMENTARIO",#N/A,FALSE,"Ficha CODICE";"CONSEJO",#N/A,FALSE,"Dist p0";"uno",#N/A,FALSE,"Dist total"}</definedName>
    <definedName name="rtyf" localSheetId="1"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wyetrewt" localSheetId="0" hidden="1">{#N/A,#N/A,TRUE,"Historicals";#N/A,#N/A,TRUE,"Charts";#N/A,#N/A,TRUE,"Forecasts"}</definedName>
    <definedName name="rwyetrewt" localSheetId="1" hidden="1">{#N/A,#N/A,TRUE,"Historicals";#N/A,#N/A,TRUE,"Charts";#N/A,#N/A,TRUE,"Forecasts"}</definedName>
    <definedName name="rwyetrewt" hidden="1">{#N/A,#N/A,TRUE,"Historicals";#N/A,#N/A,TRUE,"Charts";#N/A,#N/A,TRUE,"Forecasts"}</definedName>
    <definedName name="r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a" hidden="1">#REF!</definedName>
    <definedName name="saaaaaaaaaaaaaaa" hidden="1">{"up stand alones",#N/A,FALSE,"Acquiror"}</definedName>
    <definedName name="SABEXrevision2" hidden="1">231</definedName>
    <definedName name="saclient" localSheetId="0" hidden="1">{#N/A,#N/A,FALSE,"Inc. St.";#N/A,#N/A,FALSE,"Bal. Sht."}</definedName>
    <definedName name="saclient" localSheetId="1" hidden="1">{#N/A,#N/A,FALSE,"Inc. St.";#N/A,#N/A,FALSE,"Bal. Sht."}</definedName>
    <definedName name="saclient" hidden="1">{#N/A,#N/A,FALSE,"Inc. St.";#N/A,#N/A,FALSE,"Bal. Sht."}</definedName>
    <definedName name="sadd"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f" hidden="1">#REF!</definedName>
    <definedName name="sajdD" localSheetId="0" hidden="1">{"rf19",#N/A,FALSE,"RF19";"rf20",#N/A,FALSE,"RF20";"rf20a",#N/A,FALSE,"RF20A";"rf21",#N/A,FALSE,"RF21";"rf21a",#N/A,FALSE,"RF21A";"rf21b",#N/A,FALSE,"RF21B";"rf22",#N/A,FALSE,"RF22";"rf22a",#N/A,FALSE,"RF22A";"rf22b",#N/A,FALSE,"RF22B"}</definedName>
    <definedName name="sajdD" localSheetId="1" hidden="1">{"rf19",#N/A,FALSE,"RF19";"rf20",#N/A,FALSE,"RF20";"rf20a",#N/A,FALSE,"RF20A";"rf21",#N/A,FALSE,"RF21";"rf21a",#N/A,FALSE,"RF21A";"rf21b",#N/A,FALSE,"RF21B";"rf22",#N/A,FALSE,"RF22";"rf22a",#N/A,FALSE,"RF22A";"rf22b",#N/A,FALSE,"RF22B"}</definedName>
    <definedName name="sajdD" hidden="1">{"rf19",#N/A,FALSE,"RF19";"rf20",#N/A,FALSE,"RF20";"rf20a",#N/A,FALSE,"RF20A";"rf21",#N/A,FALSE,"RF21";"rf21a",#N/A,FALSE,"RF21A";"rf21b",#N/A,FALSE,"RF21B";"rf22",#N/A,FALSE,"RF22";"rf22a",#N/A,FALSE,"RF22A";"rf22b",#N/A,FALSE,"RF22B"}</definedName>
    <definedName name="SALAK" hidden="1">#REF!,#REF!,#REF!,#REF!,#REF!</definedName>
    <definedName name="SAPBEX" hidden="1">0</definedName>
    <definedName name="SAPBEX1" hidden="1">"P92"</definedName>
    <definedName name="SAPBEXdnldView" hidden="1">"D72A5T621OI9TDNKMKOC3ZHGO"</definedName>
    <definedName name="SAPBEXhrIndnt" hidden="1">1</definedName>
    <definedName name="SAPBEXrevision" hidden="1">1</definedName>
    <definedName name="SAPBEXrevision_1" hidden="1">7</definedName>
    <definedName name="SAPBEXsysID" hidden="1">"P66"</definedName>
    <definedName name="SAPBEXsysID_1" hidden="1">"BWE"</definedName>
    <definedName name="SAPBEXwbID" hidden="1">"3RCWGI2UXL6U3W2QXXPNPHWQ1"</definedName>
    <definedName name="SAPBEXwbID_1" hidden="1">"4JAHW4A5FJ722CLY99KH65NVB"</definedName>
    <definedName name="SAPEXrevision3" hidden="1">231</definedName>
    <definedName name="sapexrevision4" hidden="1">4</definedName>
    <definedName name="sapexwbid4" hidden="1">"3N5E41CVNKXCIZ2S8I4UWT2K0"</definedName>
    <definedName name="SAPFuncF4Help" localSheetId="5" hidden="1">Main.SAPF4Help()</definedName>
    <definedName name="SAPFuncF4Help" localSheetId="3" hidden="1">Main.SAPF4Help()</definedName>
    <definedName name="SAPFuncF4Help" localSheetId="6" hidden="1">Main.SAPF4Help()</definedName>
    <definedName name="SAPFuncF4Help" localSheetId="11" hidden="1">Main.SAPF4Help()</definedName>
    <definedName name="SAPFuncF4Help" localSheetId="8" hidden="1">Main.SAPF4Help()</definedName>
    <definedName name="SAPFuncF4Help" localSheetId="0" hidden="1">Main.SAPF4Help()</definedName>
    <definedName name="SAPFuncF4Help" localSheetId="1" hidden="1">Main.SAPF4Help()</definedName>
    <definedName name="SAPFuncF4Help" localSheetId="14" hidden="1">Main.SAPF4Help()</definedName>
    <definedName name="SAPFuncF4Help" localSheetId="9" hidden="1">Main.SAPF4Help()</definedName>
    <definedName name="SAPFuncF4Help" localSheetId="15" hidden="1">Main.SAPF4Help()</definedName>
    <definedName name="SAPFuncF4Help" localSheetId="10" hidden="1">Main.SAPF4Help()</definedName>
    <definedName name="SAPFuncF4Help" hidden="1">Main.SAPF4Help()</definedName>
    <definedName name="SAPsysID" hidden="1">"708C5W7SBKP804JT78WJ0JNKI"</definedName>
    <definedName name="SAPwbID" hidden="1">"ARS"</definedName>
    <definedName name="saregs" localSheetId="0" hidden="1">{#N/A,#N/A,TRUE,"Historicals";#N/A,#N/A,TRUE,"Charts";#N/A,#N/A,TRUE,"Forecasts"}</definedName>
    <definedName name="saregs" localSheetId="1" hidden="1">{#N/A,#N/A,TRUE,"Historicals";#N/A,#N/A,TRUE,"Charts";#N/A,#N/A,TRUE,"Forecasts"}</definedName>
    <definedName name="saregs" hidden="1">{#N/A,#N/A,TRUE,"Historicals";#N/A,#N/A,TRUE,"Charts";#N/A,#N/A,TRUE,"Forecasts"}</definedName>
    <definedName name="sasas" hidden="1">#REF!</definedName>
    <definedName name="SASLASA" localSheetId="0" hidden="1">{#N/A,#N/A,FALSE,"Aging Summary";#N/A,#N/A,FALSE,"Ratio Analysis";#N/A,#N/A,FALSE,"Test 120 Day Accts";#N/A,#N/A,FALSE,"Tickmarks"}</definedName>
    <definedName name="SASLASA" localSheetId="1" hidden="1">{#N/A,#N/A,FALSE,"Aging Summary";#N/A,#N/A,FALSE,"Ratio Analysis";#N/A,#N/A,FALSE,"Test 120 Day Accts";#N/A,#N/A,FALSE,"Tickmarks"}</definedName>
    <definedName name="SASLASA" hidden="1">{#N/A,#N/A,FALSE,"Aging Summary";#N/A,#N/A,FALSE,"Ratio Analysis";#N/A,#N/A,FALSE,"Test 120 Day Accts";#N/A,#N/A,FALSE,"Tickmarks"}</definedName>
    <definedName name="sbgsdgfgbb" hidden="1">[9]AW!$E$18</definedName>
    <definedName name="scacascassc"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enario">#REF!</definedName>
    <definedName name="şçl" localSheetId="5" hidden="1">Main.SAPF4Help()</definedName>
    <definedName name="şçl" localSheetId="3" hidden="1">Main.SAPF4Help()</definedName>
    <definedName name="şçl" localSheetId="6" hidden="1">Main.SAPF4Help()</definedName>
    <definedName name="şçl" localSheetId="11" hidden="1">Main.SAPF4Help()</definedName>
    <definedName name="şçl" localSheetId="8" hidden="1">Main.SAPF4Help()</definedName>
    <definedName name="şçl" localSheetId="0" hidden="1">Main.SAPF4Help()</definedName>
    <definedName name="şçl" localSheetId="1" hidden="1">Main.SAPF4Help()</definedName>
    <definedName name="şçl" localSheetId="14" hidden="1">Main.SAPF4Help()</definedName>
    <definedName name="şçl" localSheetId="9" hidden="1">Main.SAPF4Help()</definedName>
    <definedName name="şçl" localSheetId="15" hidden="1">Main.SAPF4Help()</definedName>
    <definedName name="şçl" localSheetId="10" hidden="1">Main.SAPF4Help()</definedName>
    <definedName name="şçl" hidden="1">Main.SAPF4Help()</definedName>
    <definedName name="scsaccsaca"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 localSheetId="0" hidden="1">{#N/A,#N/A,FALSE,"DBK";#N/A,#N/A,FALSE,"Inh (2)";#N/A,#N/A,FALSE,"102-1";#N/A,#N/A,FALSE,"102-2";#N/A,#N/A,FALSE,"425";#N/A,#N/A,FALSE,"102-447";#N/A,#N/A,FALSE,"441-GesSys";#N/A,#N/A,FALSE,"442 576 B Rech";#N/A,#N/A,FALSE,"446 R+P"}</definedName>
    <definedName name="sd" localSheetId="1" hidden="1">{#N/A,#N/A,FALSE,"DBK";#N/A,#N/A,FALSE,"Inh (2)";#N/A,#N/A,FALSE,"102-1";#N/A,#N/A,FALSE,"102-2";#N/A,#N/A,FALSE,"425";#N/A,#N/A,FALSE,"102-447";#N/A,#N/A,FALSE,"441-GesSys";#N/A,#N/A,FALSE,"442 576 B Rech";#N/A,#N/A,FALSE,"446 R+P"}</definedName>
    <definedName name="sd" hidden="1">{#N/A,#N/A,FALSE,"DBK";#N/A,#N/A,FALSE,"Inh (2)";#N/A,#N/A,FALSE,"102-1";#N/A,#N/A,FALSE,"102-2";#N/A,#N/A,FALSE,"425";#N/A,#N/A,FALSE,"102-447";#N/A,#N/A,FALSE,"441-GesSys";#N/A,#N/A,FALSE,"442 576 B Rech";#N/A,#N/A,FALSE,"446 R+P"}</definedName>
    <definedName name="sdaada" hidden="1">#REF!</definedName>
    <definedName name="sdafregfx" localSheetId="0" hidden="1">{#N/A,#N/A,TRUE,"Historicals";#N/A,#N/A,TRUE,"Charts";#N/A,#N/A,TRUE,"Forecasts"}</definedName>
    <definedName name="sdafregfx" localSheetId="1" hidden="1">{#N/A,#N/A,TRUE,"Historicals";#N/A,#N/A,TRUE,"Charts";#N/A,#N/A,TRUE,"Forecasts"}</definedName>
    <definedName name="sdafregfx" hidden="1">{#N/A,#N/A,TRUE,"Historicals";#N/A,#N/A,TRUE,"Charts";#N/A,#N/A,TRUE,"Forecasts"}</definedName>
    <definedName name="sdAnnual" localSheetId="0" hidden="1">{"Full annual",#N/A,FALSE,"Master"}</definedName>
    <definedName name="sdAnnual" localSheetId="1" hidden="1">{"Full annual",#N/A,FALSE,"Master"}</definedName>
    <definedName name="sdAnnual" hidden="1">{"Full annual",#N/A,FALSE,"Master"}</definedName>
    <definedName name="sdClient" localSheetId="0" hidden="1">{#N/A,#N/A,FALSE,"Bal. Sht.";#N/A,#N/A,FALSE,"Ann. Inc.";#N/A,#N/A,FALSE,"Quart. Inc."}</definedName>
    <definedName name="sdClient" localSheetId="1" hidden="1">{#N/A,#N/A,FALSE,"Bal. Sht.";#N/A,#N/A,FALSE,"Ann. Inc.";#N/A,#N/A,FALSE,"Quart. Inc."}</definedName>
    <definedName name="sdClient" hidden="1">{#N/A,#N/A,FALSE,"Bal. Sht.";#N/A,#N/A,FALSE,"Ann. Inc.";#N/A,#N/A,FALSE,"Quart. Inc."}</definedName>
    <definedName name="sdclient2" localSheetId="0" hidden="1">{#N/A,#N/A,FALSE,"Inc. St.";#N/A,#N/A,FALSE,"Bal. Sht."}</definedName>
    <definedName name="sdclient2" localSheetId="1" hidden="1">{#N/A,#N/A,FALSE,"Inc. St.";#N/A,#N/A,FALSE,"Bal. Sht."}</definedName>
    <definedName name="sdclient2" hidden="1">{#N/A,#N/A,FALSE,"Inc. St.";#N/A,#N/A,FALSE,"Bal. Sht."}</definedName>
    <definedName name="sdda" localSheetId="0" hidden="1">{#N/A,#N/A,FALSE,"model"}</definedName>
    <definedName name="sdda" localSheetId="1" hidden="1">{#N/A,#N/A,FALSE,"model"}</definedName>
    <definedName name="sdda" hidden="1">{#N/A,#N/A,FALSE,"model"}</definedName>
    <definedName name="sdf" localSheetId="0" hidden="1">{#N/A,#N/A,FALSE,"Contribution Analysis"}</definedName>
    <definedName name="sdf" localSheetId="1" hidden="1">{#N/A,#N/A,FALSE,"Contribution Analysis"}</definedName>
    <definedName name="sdf" hidden="1">{#N/A,#N/A,FALSE,"Contribution Analysis"}</definedName>
    <definedName name="sdfasdfa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dsaf" hidden="1">OFFSET(#REF!,9,0,COUNTA(#REF!)-COUNTA(#REF!),1)</definedName>
    <definedName name="sdfd" localSheetId="0" hidden="1">{"det (May)",#N/A,FALSE,"June";"sum (MAY YTD)",#N/A,FALSE,"June YTD"}</definedName>
    <definedName name="sdfd" localSheetId="1" hidden="1">{"det (May)",#N/A,FALSE,"June";"sum (MAY YTD)",#N/A,FALSE,"June YTD"}</definedName>
    <definedName name="sdfd" hidden="1">{"det (May)",#N/A,FALSE,"June";"sum (MAY YTD)",#N/A,FALSE,"June YTD"}</definedName>
    <definedName name="sdfdsf" localSheetId="0" hidden="1">{"det (May)",#N/A,FALSE,"June";"sum (MAY YTD)",#N/A,FALSE,"June YTD"}</definedName>
    <definedName name="sdfdsf" localSheetId="1" hidden="1">{"det (May)",#N/A,FALSE,"June";"sum (MAY YTD)",#N/A,FALSE,"June YTD"}</definedName>
    <definedName name="sdfdsf" hidden="1">{"det (May)",#N/A,FALSE,"June";"sum (MAY YTD)",#N/A,FALSE,"June YTD"}</definedName>
    <definedName name="sdff" hidden="1">{#N/A,#N/A,FALSE,"TMCOMP96";#N/A,#N/A,FALSE,"MAT96";#N/A,#N/A,FALSE,"FANDA96";#N/A,#N/A,FALSE,"INTRAN96";#N/A,#N/A,FALSE,"NAA9697";#N/A,#N/A,FALSE,"ECWEBB";#N/A,#N/A,FALSE,"MFT96";#N/A,#N/A,FALSE,"CTrecon"}</definedName>
    <definedName name="sdfg" localSheetId="0" hidden="1">{"Full annual",#N/A,FALSE,"Master"}</definedName>
    <definedName name="sdfg" localSheetId="1" hidden="1">{"Full annual",#N/A,FALSE,"Master"}</definedName>
    <definedName name="sdfg" hidden="1">{"Full annual",#N/A,FALSE,"Master"}</definedName>
    <definedName name="sdfgdsf" hidden="1">[9]AW!$E$11:$E$24</definedName>
    <definedName name="SDFGFG" hidden="1">[9]AW!$E$18</definedName>
    <definedName name="sdfgh" hidden="1">#REF!,#REF!,#REF!,#REF!,#REF!</definedName>
    <definedName name="SDFGHF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fsdf" hidden="1">{#N/A,#N/A,TRUE,"DCF Summary (2)";#N/A,#N/A,TRUE,"DCF Summary";#N/A,"Middle Case Drivers",TRUE,"DCF"}</definedName>
    <definedName name="sdfullreport" localSheetId="0" hidden="1">{"Full annual",#N/A,FALSE,"Master";"P and L halfyearly",#N/A,FALSE,"Master";"Underlying halfyearly",#N/A,FALSE,"Master"}</definedName>
    <definedName name="sdfullreport" localSheetId="1" hidden="1">{"Full annual",#N/A,FALSE,"Master";"P and L halfyearly",#N/A,FALSE,"Master";"Underlying halfyearly",#N/A,FALSE,"Master"}</definedName>
    <definedName name="sdfullreport" hidden="1">{"Full annual",#N/A,FALSE,"Master";"P and L halfyearly",#N/A,FALSE,"Master";"Underlying halfyearly",#N/A,FALSE,"Master"}</definedName>
    <definedName name="sdgdf" localSheetId="0" hidden="1">{"Acq_matrix",#N/A,FALSE,"Acquisition Matrix"}</definedName>
    <definedName name="sdgdf" localSheetId="1" hidden="1">{"Acq_matrix",#N/A,FALSE,"Acquisition Matrix"}</definedName>
    <definedName name="sdgdf" hidden="1">{"Acq_matrix",#N/A,FALSE,"Acquisition Matrix"}</definedName>
    <definedName name="sdgdfghfhgfjhgfjhjjjg" hidden="1">{"general",#N/A,FALSE,"Assumptions"}</definedName>
    <definedName name="sdghgfr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pandl" localSheetId="0" hidden="1">{"P and L halfyearly",#N/A,FALSE,"Master"}</definedName>
    <definedName name="sdpandl" localSheetId="1" hidden="1">{"P and L halfyearly",#N/A,FALSE,"Master"}</definedName>
    <definedName name="sdpandl" hidden="1">{"P and L halfyearly",#N/A,FALSE,"Master"}</definedName>
    <definedName name="sdsdd"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fsd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ksd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f" localSheetId="0" hidden="1">{"vi1",#N/A,FALSE,"Financial Statements";"vi2",#N/A,FALSE,"Financial Statements";#N/A,#N/A,FALSE,"DCF"}</definedName>
    <definedName name="sdsf" localSheetId="1" hidden="1">{"vi1",#N/A,FALSE,"Financial Statements";"vi2",#N/A,FALSE,"Financial Statements";#N/A,#N/A,FALSE,"DCF"}</definedName>
    <definedName name="sdsf" hidden="1">{"vi1",#N/A,FALSE,"Financial Statements";"vi2",#N/A,FALSE,"Financial Statements";#N/A,#N/A,FALSE,"DCF"}</definedName>
    <definedName name="sdsjdsjd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sc" localSheetId="0" hidden="1">{#N/A,#N/A,FALSE,"main";#N/A,#N/A,FALSE,"Pooling";#N/A,#N/A,FALSE,"Purchase"}</definedName>
    <definedName name="sdssc" localSheetId="1" hidden="1">{#N/A,#N/A,FALSE,"main";#N/A,#N/A,FALSE,"Pooling";#N/A,#N/A,FALSE,"Purchase"}</definedName>
    <definedName name="sdssc" hidden="1">{#N/A,#N/A,FALSE,"main";#N/A,#N/A,FALSE,"Pooling";#N/A,#N/A,FALSE,"Purchase"}</definedName>
    <definedName name="SDTGHS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vsfdvfdsb" hidden="1">[9]AW!$A$11:$A$24</definedName>
    <definedName name="se" hidden="1">{"consolidated",#N/A,FALSE,"Sheet1";"cms",#N/A,FALSE,"Sheet1";"fse",#N/A,FALSE,"Sheet1"}</definedName>
    <definedName name="Seller_Name">#REF!</definedName>
    <definedName name="Seller_Share_Price">#REF!</definedName>
    <definedName name="sencount" hidden="1">1</definedName>
    <definedName name="seww" localSheetId="0" hidden="1">{#N/A,"DR",FALSE,"increm pf";#N/A,"MAMSI",FALSE,"increm pf";#N/A,"MAXI",FALSE,"increm pf";#N/A,"PCAM",FALSE,"increm pf";#N/A,"PHSV",FALSE,"increm pf";#N/A,"SIE",FALSE,"increm pf"}</definedName>
    <definedName name="seww" localSheetId="1" hidden="1">{#N/A,"DR",FALSE,"increm pf";#N/A,"MAMSI",FALSE,"increm pf";#N/A,"MAXI",FALSE,"increm pf";#N/A,"PCAM",FALSE,"increm pf";#N/A,"PHSV",FALSE,"increm pf";#N/A,"SIE",FALSE,"increm pf"}</definedName>
    <definedName name="seww" hidden="1">{#N/A,"DR",FALSE,"increm pf";#N/A,"MAMSI",FALSE,"increm pf";#N/A,"MAXI",FALSE,"increm pf";#N/A,"PCAM",FALSE,"increm pf";#N/A,"PHSV",FALSE,"increm pf";#N/A,"SIE",FALSE,"increm pf"}</definedName>
    <definedName name="sf" localSheetId="0" hidden="1">{"sales",#N/A,FALSE,"Sales";"sales existing",#N/A,FALSE,"Sales";"sales rd1",#N/A,FALSE,"Sales";"sales rd2",#N/A,FALSE,"Sales"}</definedName>
    <definedName name="sf" localSheetId="1" hidden="1">{"sales",#N/A,FALSE,"Sales";"sales existing",#N/A,FALSE,"Sales";"sales rd1",#N/A,FALSE,"Sales";"sales rd2",#N/A,FALSE,"Sales"}</definedName>
    <definedName name="sf" hidden="1">{"sales",#N/A,FALSE,"Sales";"sales existing",#N/A,FALSE,"Sales";"sales rd1",#N/A,FALSE,"Sales";"sales rd2",#N/A,FALSE,"Sales"}</definedName>
    <definedName name="sfad" hidden="1">{#N/A,#N/A,FALSE,"TMCOMP96";#N/A,#N/A,FALSE,"MAT96";#N/A,#N/A,FALSE,"FANDA96";#N/A,#N/A,FALSE,"INTRAN96";#N/A,#N/A,FALSE,"NAA9697";#N/A,#N/A,FALSE,"ECWEBB";#N/A,#N/A,FALSE,"MFT96";#N/A,#N/A,FALSE,"CTrecon"}</definedName>
    <definedName name="sfasfwsdf"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bgsfbgsfbg" hidden="1">[9]AW!$C$30:$H$35</definedName>
    <definedName name="sfdg" localSheetId="0" hidden="1">{#N/A,#N/A,FALSE,"A&amp;E";#N/A,#N/A,FALSE,"HighTop";#N/A,#N/A,FALSE,"JG";#N/A,#N/A,FALSE,"RI";#N/A,#N/A,FALSE,"woHT";#N/A,#N/A,FALSE,"woHT&amp;JG"}</definedName>
    <definedName name="sfdg" localSheetId="1" hidden="1">{#N/A,#N/A,FALSE,"A&amp;E";#N/A,#N/A,FALSE,"HighTop";#N/A,#N/A,FALSE,"JG";#N/A,#N/A,FALSE,"RI";#N/A,#N/A,FALSE,"woHT";#N/A,#N/A,FALSE,"woHT&amp;JG"}</definedName>
    <definedName name="sfdg" hidden="1">{#N/A,#N/A,FALSE,"A&amp;E";#N/A,#N/A,FALSE,"HighTop";#N/A,#N/A,FALSE,"JG";#N/A,#N/A,FALSE,"RI";#N/A,#N/A,FALSE,"woHT";#N/A,#N/A,FALSE,"woHT&amp;JG"}</definedName>
    <definedName name="sfewf" hidden="1">#REF!</definedName>
    <definedName name="sff" localSheetId="0" hidden="1">{"targetdcf",#N/A,FALSE,"Merger consequences";"TARGETASSU",#N/A,FALSE,"Merger consequences";"TERMINAL VALUE",#N/A,FALSE,"Merger consequences"}</definedName>
    <definedName name="sff" localSheetId="1" hidden="1">{"targetdcf",#N/A,FALSE,"Merger consequences";"TARGETASSU",#N/A,FALSE,"Merger consequences";"TERMINAL VALUE",#N/A,FALSE,"Merger consequences"}</definedName>
    <definedName name="sff" hidden="1">{"targetdcf",#N/A,FALSE,"Merger consequences";"TARGETASSU",#N/A,FALSE,"Merger consequences";"TERMINAL VALUE",#N/A,FALSE,"Merger consequences"}</definedName>
    <definedName name="sfgf" localSheetId="0" hidden="1">{"DCF","UPSIDE CASE",FALSE,"Sheet1";"DCF","BASE CASE",FALSE,"Sheet1";"DCF","DOWNSIDE CASE",FALSE,"Sheet1"}</definedName>
    <definedName name="sfgf" localSheetId="1" hidden="1">{"DCF","UPSIDE CASE",FALSE,"Sheet1";"DCF","BASE CASE",FALSE,"Sheet1";"DCF","DOWNSIDE CASE",FALSE,"Sheet1"}</definedName>
    <definedName name="sfgf" hidden="1">{"DCF","UPSIDE CASE",FALSE,"Sheet1";"DCF","BASE CASE",FALSE,"Sheet1";"DCF","DOWNSIDE CASE",FALSE,"Sheet1"}</definedName>
    <definedName name="SFH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P" hidden="1">40263.6528356482</definedName>
    <definedName name="sfs" localSheetId="0" hidden="1">{#N/A,#N/A,FALSE,"model"}</definedName>
    <definedName name="sfs" localSheetId="1" hidden="1">{#N/A,#N/A,FALSE,"model"}</definedName>
    <definedName name="sfs" hidden="1">{#N/A,#N/A,FALSE,"model"}</definedName>
    <definedName name="sfsdfsf" hidden="1">{"First Page",#N/A,FALSE,"Surfactants LBO";"Second Page",#N/A,FALSE,"Surfactants LBO"}</definedName>
    <definedName name="sfsf" hidden="1">#REF!</definedName>
    <definedName name="sgdzhet" localSheetId="0" hidden="1">{"subs",#N/A,FALSE,"database ";"proportional",#N/A,FALSE,"database "}</definedName>
    <definedName name="sgdzhet" localSheetId="1" hidden="1">{"subs",#N/A,FALSE,"database ";"proportional",#N/A,FALSE,"database "}</definedName>
    <definedName name="sgdzhet" hidden="1">{"subs",#N/A,FALSE,"database ";"proportional",#N/A,FALSE,"database "}</definedName>
    <definedName name="sgzsdg"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hare_Price">#REF!</definedName>
    <definedName name="sheet" localSheetId="0" hidden="1">{"Assumptions1",#N/A,FALSE,"Assumptions";"MergerPlans1","20yearamort",FALSE,"MergerPlans";"MergerPlans1","40yearamort",FALSE,"MergerPlans";"MergerPlans2",#N/A,FALSE,"MergerPlans";"inputs",#N/A,FALSE,"MergerPlans"}</definedName>
    <definedName name="sheet" localSheetId="1" hidden="1">{"Assumptions1",#N/A,FALSE,"Assumptions";"MergerPlans1","20yearamort",FALSE,"MergerPlans";"MergerPlans1","40yearamort",FALSE,"MergerPlans";"MergerPlans2",#N/A,FALSE,"MergerPlans";"inputs",#N/A,FALSE,"MergerPlans"}</definedName>
    <definedName name="sheet" hidden="1">{"Assumptions1",#N/A,FALSE,"Assumptions";"MergerPlans1","20yearamort",FALSE,"MergerPlans";"MergerPlans1","40yearamort",FALSE,"MergerPlans";"MergerPlans2",#N/A,FALSE,"MergerPlans";"inputs",#N/A,FALSE,"MergerPlans"}</definedName>
    <definedName name="shjahdAJ"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shryhasyhj" hidden="1">#REF!</definedName>
    <definedName name="shss" hidden="1">#REF!</definedName>
    <definedName name="sicor" localSheetId="0" hidden="1">{#N/A,#N/A,FALSE,"Qtr Results";#N/A,#N/A,FALSE,"Same Hospital";#N/A,#N/A,FALSE,"Quarterly Earnings Model";#N/A,#N/A,FALSE,"Annual Model"}</definedName>
    <definedName name="sicor" localSheetId="1" hidden="1">{#N/A,#N/A,FALSE,"Qtr Results";#N/A,#N/A,FALSE,"Same Hospital";#N/A,#N/A,FALSE,"Quarterly Earnings Model";#N/A,#N/A,FALSE,"Annual Model"}</definedName>
    <definedName name="sicor" hidden="1">{#N/A,#N/A,FALSE,"Qtr Results";#N/A,#N/A,FALSE,"Same Hospital";#N/A,#N/A,FALSE,"Quarterly Earnings Model";#N/A,#N/A,FALSE,"Annual Model"}</definedName>
    <definedName name="sk" localSheetId="0" hidden="1">{#N/A,#N/A,FALSE,"A&amp;E";#N/A,#N/A,FALSE,"HighTop";#N/A,#N/A,FALSE,"JG";#N/A,#N/A,FALSE,"RI";#N/A,#N/A,FALSE,"woHT";#N/A,#N/A,FALSE,"woHT&amp;JG"}</definedName>
    <definedName name="sk" localSheetId="1" hidden="1">{#N/A,#N/A,FALSE,"A&amp;E";#N/A,#N/A,FALSE,"HighTop";#N/A,#N/A,FALSE,"JG";#N/A,#N/A,FALSE,"RI";#N/A,#N/A,FALSE,"woHT";#N/A,#N/A,FALSE,"woHT&amp;JG"}</definedName>
    <definedName name="sk" hidden="1">{#N/A,#N/A,FALSE,"A&amp;E";#N/A,#N/A,FALSE,"HighTop";#N/A,#N/A,FALSE,"JG";#N/A,#N/A,FALSE,"RI";#N/A,#N/A,FALSE,"woHT";#N/A,#N/A,FALSE,"woHT&amp;JG"}</definedName>
    <definedName name="skldkdkdkdkd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KD" localSheetId="0" hidden="1">{#N/A,#N/A,FALSE,"RGD$";#N/A,#N/A,FALSE,"BG$";#N/A,#N/A,FALSE,"FC$"}</definedName>
    <definedName name="SKLKD" localSheetId="1" hidden="1">{#N/A,#N/A,FALSE,"RGD$";#N/A,#N/A,FALSE,"BG$";#N/A,#N/A,FALSE,"FC$"}</definedName>
    <definedName name="SKLKD" hidden="1">{#N/A,#N/A,FALSE,"RGD$";#N/A,#N/A,FALSE,"BG$";#N/A,#N/A,FALSE,"FC$"}</definedName>
    <definedName name="şkll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hidden="1">{"04-12brpr",#N/A,FALSE,"Total jan-dec";"05brpr",#N/A,FALSE,"Total jan-dec";"07brpr",#N/A,FALSE,"Total jan-dec";"01-12absdet",#N/A,FALSE,"Total jan-dec";"01-12abs",#N/A,FALSE,"Total jan-dec";"04-12abs",#N/A,FALSE,"Total jan-dec";"04-12absdet",#N/A,FALSE,"Total jan-dec";"01-12hl",#N/A,FALSE,"Total jan-dec";"04-12HL",#N/A,FALSE,"Total jan-dec"}</definedName>
    <definedName name="sldfk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ov"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slov" hidden="1">{"04-12brpr",#N/A,FALSE,"Total jan-dec";"05brpr",#N/A,FALSE,"Total jan-dec";"07brpr",#N/A,FALSE,"Total jan-dec";"01-12absdet",#N/A,FALSE,"Total jan-dec";"01-12abs",#N/A,FALSE,"Total jan-dec";"04-12abs",#N/A,FALSE,"Total jan-dec";"04-12absdet",#N/A,FALSE,"Total jan-dec";"01-12hl",#N/A,FALSE,"Total jan-dec";"04-12HL",#N/A,FALSE,"Total jan-dec"}</definedName>
    <definedName name="s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oft" localSheetId="0" hidden="1">{"det (May)",#N/A,FALSE,"June";"sum (MAY YTD)",#N/A,FALSE,"June YTD"}</definedName>
    <definedName name="Soft" localSheetId="1" hidden="1">{"det (May)",#N/A,FALSE,"June";"sum (MAY YTD)",#N/A,FALSE,"June YTD"}</definedName>
    <definedName name="Soft" hidden="1">{"det (May)",#N/A,FALSE,"June";"sum (MAY YTD)",#N/A,FALSE,"June YTD"}</definedName>
    <definedName name="sogsafra" hidden="1">#REF!</definedName>
    <definedName name="solver_adj" hidden="1">#REF!</definedName>
    <definedName name="solver_drv" hidden="1">2</definedName>
    <definedName name="solver_est" hidden="1">2</definedName>
    <definedName name="solver_itr" hidden="1">32767</definedName>
    <definedName name="solver_lin" hidden="1">0</definedName>
    <definedName name="solver_num" hidden="1">6</definedName>
    <definedName name="solver_nwt" hidden="1">1</definedName>
    <definedName name="solver_opt" hidden="1">#REF!</definedName>
    <definedName name="solver_pre" hidden="1">0.00000000001</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rhs4" localSheetId="0" hidden="1">#REF!</definedName>
    <definedName name="solver_rhs4" localSheetId="1" hidden="1">#REF!</definedName>
    <definedName name="solver_rhs4" hidden="1">#REF!</definedName>
    <definedName name="solver_rhs5" localSheetId="0" hidden="1">#REF!</definedName>
    <definedName name="solver_rhs5" localSheetId="1" hidden="1">#REF!</definedName>
    <definedName name="solver_rhs5" hidden="1">#REF!</definedName>
    <definedName name="solver_rhs6" localSheetId="0" hidden="1">#REF!</definedName>
    <definedName name="solver_rhs6" localSheetId="1" hidden="1">#REF!</definedName>
    <definedName name="solver_rhs6" hidden="1">#REF!</definedName>
    <definedName name="solver_scl" hidden="1">0</definedName>
    <definedName name="solver_sho" hidden="1">0</definedName>
    <definedName name="solver_tim" hidden="1">32767</definedName>
    <definedName name="solver_tmp" hidden="1">15</definedName>
    <definedName name="solver_tol" hidden="1">0.000000001</definedName>
    <definedName name="solver_typ" hidden="1">3</definedName>
    <definedName name="solver_val" hidden="1">90</definedName>
    <definedName name="SpecialPrice" hidden="1">#REF!</definedName>
    <definedName name="spectfdi" localSheetId="0" hidden="1">{"schedule",#N/A,FALSE,"Sum Op's";"input area",#N/A,FALSE,"Sum Op's"}</definedName>
    <definedName name="spectfdi" localSheetId="1" hidden="1">{"schedule",#N/A,FALSE,"Sum Op's";"input area",#N/A,FALSE,"Sum Op's"}</definedName>
    <definedName name="spectfdi" hidden="1">{"schedule",#N/A,FALSE,"Sum Op's";"input area",#N/A,FALSE,"Sum Op's"}</definedName>
    <definedName name="SPOLECNOST">#REF!</definedName>
    <definedName name="SPOLECNOST_FULL">'[4]16'!$C$13</definedName>
    <definedName name="SPOLECNOST_TXT">'[4]16'!$C$22</definedName>
    <definedName name="sq"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sqsqqs" localSheetId="0" hidden="1">{"summary1",#N/A,TRUE,"Comps";"summary2",#N/A,TRUE,"Comps";"summary3",#N/A,TRUE,"Comps"}</definedName>
    <definedName name="sqsqsqqs" localSheetId="1" hidden="1">{"summary1",#N/A,TRUE,"Comps";"summary2",#N/A,TRUE,"Comps";"summary3",#N/A,TRUE,"Comps"}</definedName>
    <definedName name="sqsqsqqs" hidden="1">{"summary1",#N/A,TRUE,"Comps";"summary2",#N/A,TRUE,"Comps";"summary3",#N/A,TRUE,"Comps"}</definedName>
    <definedName name="SRTH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S" localSheetId="0" hidden="1">{#N/A,#N/A,TRUE,"Proposal";#N/A,#N/A,TRUE,"Assumptions";#N/A,#N/A,TRUE,"Net Income";#N/A,#N/A,TRUE,"Balsheet";#N/A,#N/A,TRUE,"Capex";#N/A,#N/A,TRUE,"Volumes";#N/A,#N/A,TRUE,"Revenues";#N/A,#N/A,TRUE,"Var.Costs";#N/A,#N/A,TRUE,"Personnel";#N/A,#N/A,TRUE,"Other costs";#N/A,#N/A,TRUE,"MKTG and G&amp;A"}</definedName>
    <definedName name="SS" localSheetId="1"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sacscs" localSheetId="0" hidden="1">{#N/A,#N/A,FALSE,"main";#N/A,#N/A,FALSE,"Purchase"}</definedName>
    <definedName name="ssacscs" localSheetId="1" hidden="1">{#N/A,#N/A,FALSE,"main";#N/A,#N/A,FALSE,"Purchase"}</definedName>
    <definedName name="ssacscs" hidden="1">{#N/A,#N/A,FALSE,"main";#N/A,#N/A,FALSE,"Purchase"}</definedName>
    <definedName name="sshh" localSheetId="0" hidden="1">{"'171'!$A$1:$Z$50"}</definedName>
    <definedName name="sshh" localSheetId="1" hidden="1">{"'171'!$A$1:$Z$50"}</definedName>
    <definedName name="sshh" hidden="1">{"'171'!$A$1:$Z$50"}</definedName>
    <definedName name="sss" localSheetId="0" hidden="1">{#N/A,#N/A,FALSE,"info-447";#N/A,#N/A,FALSE,"DBK";#N/A,#N/A,FALSE,"Inh (2)";#N/A,#N/A,FALSE,"102-1";#N/A,#N/A,FALSE,"102-2";#N/A,#N/A,FALSE,"102-447";#N/A,#N/A,FALSE,"441-GesSys";#N/A,#N/A,FALSE,"442 576 B Rech";#N/A,#N/A,FALSE,"425";#N/A,#N/A,FALSE,"446 R+P";#N/A,#N/A,FALSE,"447 RW alle St."}</definedName>
    <definedName name="sss" localSheetId="1" hidden="1">{#N/A,#N/A,FALSE,"info-447";#N/A,#N/A,FALSE,"DBK";#N/A,#N/A,FALSE,"Inh (2)";#N/A,#N/A,FALSE,"102-1";#N/A,#N/A,FALSE,"102-2";#N/A,#N/A,FALSE,"102-447";#N/A,#N/A,FALSE,"441-GesSys";#N/A,#N/A,FALSE,"442 576 B Rech";#N/A,#N/A,FALSE,"425";#N/A,#N/A,FALSE,"446 R+P";#N/A,#N/A,FALSE,"447 RW alle St."}</definedName>
    <definedName name="sss" hidden="1">{#N/A,#N/A,FALSE,"info-447";#N/A,#N/A,FALSE,"DBK";#N/A,#N/A,FALSE,"Inh (2)";#N/A,#N/A,FALSE,"102-1";#N/A,#N/A,FALSE,"102-2";#N/A,#N/A,FALSE,"102-447";#N/A,#N/A,FALSE,"441-GesSys";#N/A,#N/A,FALSE,"442 576 B Rech";#N/A,#N/A,FALSE,"425";#N/A,#N/A,FALSE,"446 R+P";#N/A,#N/A,FALSE,"447 RW alle St."}</definedName>
    <definedName name="SSSSS" localSheetId="0" hidden="1">{#N/A,#N/A,TRUE,"Cover sheet";#N/A,#N/A,TRUE,"Summary";#N/A,#N/A,TRUE,"Key Assumptions";#N/A,#N/A,TRUE,"Profit &amp; Loss";#N/A,#N/A,TRUE,"Balance Sheet";#N/A,#N/A,TRUE,"Cashflow";#N/A,#N/A,TRUE,"IRR";#N/A,#N/A,TRUE,"Ratios";#N/A,#N/A,TRUE,"Debt analysis"}</definedName>
    <definedName name="SSSSS" localSheetId="1"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sy" hidden="1">#REF!</definedName>
    <definedName name="Stats" hidden="1">{#N/A,#N/A,TRUE,"Pro Forma";#N/A,#N/A,TRUE,"PF_Bal";#N/A,#N/A,TRUE,"PF_INC";#N/A,#N/A,TRUE,"CBE";#N/A,#N/A,TRUE,"SWK"}</definedName>
    <definedName name="stef" localSheetId="0" hidden="1">{#N/A,#N/A,TRUE,"Cover sheet";#N/A,#N/A,TRUE,"Summary";#N/A,#N/A,TRUE,"Key Assumptions";#N/A,#N/A,TRUE,"Profit &amp; Loss";#N/A,#N/A,TRUE,"Balance Sheet";#N/A,#N/A,TRUE,"Cashflow";#N/A,#N/A,TRUE,"IRR";#N/A,#N/A,TRUE,"Ratios";#N/A,#N/A,TRUE,"Debt analysis"}</definedName>
    <definedName name="stef" localSheetId="1"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ella" localSheetId="0" hidden="1">{"det (May)",#N/A,FALSE,"June";"sum (MAY YTD)",#N/A,FALSE,"June YTD"}</definedName>
    <definedName name="stella" localSheetId="1" hidden="1">{"det (May)",#N/A,FALSE,"June";"sum (MAY YTD)",#N/A,FALSE,"June YTD"}</definedName>
    <definedName name="stella" hidden="1">{"det (May)",#N/A,FALSE,"June";"sum (MAY YTD)",#N/A,FALSE,"June YTD"}</definedName>
    <definedName name="structure">#REF!</definedName>
    <definedName name="stub1">#REF!</definedName>
    <definedName name="sucata" localSheetId="0" hidden="1">{#N/A,#N/A,FALSE,"PACCIL";#N/A,#N/A,FALSE,"PAITACAN";#N/A,#N/A,FALSE,"PARECO";#N/A,#N/A,FALSE,"PA62";#N/A,#N/A,FALSE,"PAFINAL";#N/A,#N/A,FALSE,"PARECONF";#N/A,#N/A,FALSE,"PARECOND"}</definedName>
    <definedName name="sucata" localSheetId="1" hidden="1">{#N/A,#N/A,FALSE,"PACCIL";#N/A,#N/A,FALSE,"PAITACAN";#N/A,#N/A,FALSE,"PARECO";#N/A,#N/A,FALSE,"PA62";#N/A,#N/A,FALSE,"PAFINAL";#N/A,#N/A,FALSE,"PARECONF";#N/A,#N/A,FALSE,"PARECOND"}</definedName>
    <definedName name="sucata" hidden="1">{#N/A,#N/A,FALSE,"PACCIL";#N/A,#N/A,FALSE,"PAITACAN";#N/A,#N/A,FALSE,"PARECO";#N/A,#N/A,FALSE,"PA62";#N/A,#N/A,FALSE,"PAFINAL";#N/A,#N/A,FALSE,"PARECONF";#N/A,#N/A,FALSE,"PARECOND"}</definedName>
    <definedName name="Summary_I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vfs" hidden="1">{"comps2",#N/A,FALSE,"AERO";"footnotes",#N/A,FALSE,"AERO"}</definedName>
    <definedName name="sw" hidden="1">#REF!,#REF!,#REF!,#REF!,#REF!,#REF!,#REF!,#REF!,#REF!,#REF!,#REF!,#REF!,#REF!,#REF!,#REF!,#REF!,#REF!,#REF!,#REF!,#REF!,#REF!,#REF!,#REF!,#REF!,#REF!,#REF!,#REF!,#REF!,#REF!</definedName>
    <definedName name="Swvu.ACC." hidden="1">#REF!</definedName>
    <definedName name="Swvu.AFAC." hidden="1">#REF!</definedName>
    <definedName name="Swvu.ELIMLUCRO." hidden="1">#REF!</definedName>
    <definedName name="Swvu.ESTOQUES." hidden="1">#REF!</definedName>
    <definedName name="Swvu.Fabio." hidden="1">#REF!</definedName>
    <definedName name="Swvu.inputs._.raw._.data." hidden="1">#REF!</definedName>
    <definedName name="Swvu.LPERDAS." hidden="1">#REF!</definedName>
    <definedName name="Swvu.RES432." hidden="1">#REF!</definedName>
    <definedName name="Swvu.STANDARD." hidden="1">#REF!</definedName>
    <definedName name="Swvu.summary1." localSheetId="0" hidden="1">#REF!</definedName>
    <definedName name="Swvu.summary1." localSheetId="1" hidden="1">#REF!</definedName>
    <definedName name="Swvu.summary1." hidden="1">#REF!</definedName>
    <definedName name="Swvu.summary2." localSheetId="0" hidden="1">#REF!</definedName>
    <definedName name="Swvu.summary2." localSheetId="1" hidden="1">#REF!</definedName>
    <definedName name="Swvu.summary2." hidden="1">#REF!</definedName>
    <definedName name="Swvu.summary3." localSheetId="0" hidden="1">#REF!</definedName>
    <definedName name="Swvu.summary3." localSheetId="1" hidden="1">#REF!</definedName>
    <definedName name="Swvu.summary3." hidden="1">#REF!</definedName>
    <definedName name="Swvu.vi1." hidden="1">#REF!</definedName>
    <definedName name="syn">#REF!</definedName>
    <definedName name="sz" hidden="1">#REF!</definedName>
    <definedName name="szdfkasfk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 localSheetId="0" hidden="1">{#N/A,#N/A,FALSE,"ZN6095SULEATNEU";#N/A,#N/A,FALSE,"BNZLBT95";#N/A,#N/A,FALSE,"Schich95";#N/A,#N/A,FALSE,"RTAQ8094";#N/A,#N/A,FALSE,"BNNEU";#N/A,#N/A,FALSE,"BNVERMW";#N/A,#N/A,FALSE,"BNVERMO";#N/A,#N/A,FALSE,"BNVERFW";#N/A,#N/A,FALSE,"BNVERFO";#N/A,#N/A,FALSE,"ZNAE6094";#N/A,#N/A,FALSE,"WFAEBZDAUE6094";#N/A,#N/A,FALSE,"RTZN wg. Todes"}</definedName>
    <definedName name="t" localSheetId="1" hidden="1">{#N/A,#N/A,FALSE,"ZN6095SULEATNEU";#N/A,#N/A,FALSE,"BNZLBT95";#N/A,#N/A,FALSE,"Schich95";#N/A,#N/A,FALSE,"RTAQ8094";#N/A,#N/A,FALSE,"BNNEU";#N/A,#N/A,FALSE,"BNVERMW";#N/A,#N/A,FALSE,"BNVERMO";#N/A,#N/A,FALSE,"BNVERFW";#N/A,#N/A,FALSE,"BNVERFO";#N/A,#N/A,FALSE,"ZNAE6094";#N/A,#N/A,FALSE,"WFAEBZDAUE6094";#N/A,#N/A,FALSE,"RTZN wg. Todes"}</definedName>
    <definedName name="t" hidden="1">{#N/A,#N/A,FALSE,"ZN6095SULEATNEU";#N/A,#N/A,FALSE,"BNZLBT95";#N/A,#N/A,FALSE,"Schich95";#N/A,#N/A,FALSE,"RTAQ8094";#N/A,#N/A,FALSE,"BNNEU";#N/A,#N/A,FALSE,"BNVERMW";#N/A,#N/A,FALSE,"BNVERMO";#N/A,#N/A,FALSE,"BNVERFW";#N/A,#N/A,FALSE,"BNVERFO";#N/A,#N/A,FALSE,"ZNAE6094";#N/A,#N/A,FALSE,"WFAEBZDAUE6094";#N/A,#N/A,FALSE,"RTZN wg. Todes"}</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_1_3_FOR_13_DTA_FA">'[1]1.3'!$CU$40</definedName>
    <definedName name="TAB_1_3_FOR_13_DTA_FA_INT">'[1]1.3'!$CU$57</definedName>
    <definedName name="TAB_1_3_FOR_13_DTA_FI">'[1]1.3'!$CV$99</definedName>
    <definedName name="TAB_1_3_FOR_13_DTA_HFS">'[1]1.3'!$CU$140</definedName>
    <definedName name="TAB_1_3_FOR_13_DTA_IFRS16">'[1]1.3'!$CV$202</definedName>
    <definedName name="TAB_1_3_FOR_13_DTA_INV">'[1]1.3'!$CU$108</definedName>
    <definedName name="TAB_1_3_FOR_13_DTA_LIAB">'[1]1.3'!$CV$207</definedName>
    <definedName name="TAB_1_3_FOR_13_DTA_LOAN">'[1]1.3'!$CV$195</definedName>
    <definedName name="TAB_1_3_FOR_13_DTA_PAY_DER">'[1]1.3'!$CV$205</definedName>
    <definedName name="TAB_1_3_FOR_13_DTA_PROV">'[1]1.3'!$CV$221</definedName>
    <definedName name="TAB_1_3_FOR_13_DTA_REC">'[1]1.3'!$CV$114</definedName>
    <definedName name="TAB_1_3_FOR_13_DTA_REC_DER">'[1]1.3'!$CV$134</definedName>
    <definedName name="TAB_1_3_FOR_13_DTL_FA">'[1]1.3'!$CX$40</definedName>
    <definedName name="TAB_1_3_FOR_13_DTL_FA_INT">'[1]1.3'!$CX$57</definedName>
    <definedName name="TAB_1_3_FOR_13_DTL_FI">'[1]1.3'!$CY$99</definedName>
    <definedName name="TAB_1_3_FOR_13_DTL_HFS">'[1]1.3'!$CX$140</definedName>
    <definedName name="TAB_1_3_FOR_13_DTL_IFRS16">'[1]1.3'!$CY$202</definedName>
    <definedName name="TAB_1_3_FOR_13_DTL_INV">'[1]1.3'!$CX$108</definedName>
    <definedName name="TAB_1_3_FOR_13_DTL_LIAB">'[1]1.3'!$CY$207</definedName>
    <definedName name="TAB_1_3_FOR_13_DTL_LOAN">'[1]1.3'!$CY$195</definedName>
    <definedName name="TAB_1_3_FOR_13_DTL_PAY_DER">'[1]1.3'!$CY$205</definedName>
    <definedName name="TAB_1_3_FOR_13_DTL_PROV">'[1]1.3'!$CY$221</definedName>
    <definedName name="TAB_1_3_FOR_13_DTL_REC">'[1]1.3'!$CY$114</definedName>
    <definedName name="TAB_1_3_FOR_13_DTL_REC_DER">'[1]1.3'!$CY$134</definedName>
    <definedName name="TAB_1_4_FUNPL_ACQCONTLIAB">'[1]1.4'!#REF!</definedName>
    <definedName name="TAB_1_4_FUNPL_ACQIDENTITA">'[1]1.4'!#REF!</definedName>
    <definedName name="TAB_1_4_FUNPL_ACQUISREVAL">'[1]1.4'!#REF!</definedName>
    <definedName name="TAB_1_4_FUNPL_ASSETNOTRECOG">'[1]1.4'!#REF!</definedName>
    <definedName name="TAB_1_4_FUNPL_BORRCOSTS">'[1]1.4'!#REF!</definedName>
    <definedName name="TAB_1_4_FUNPL_DATA_CAS">'[1]1.4'!#REF!</definedName>
    <definedName name="TAB_1_4_FUNPL_DEFERCONSID">'[1]1.4'!#REF!</definedName>
    <definedName name="TAB_1_4_FUNPL_DEFERREDTAX">'[1]1.4'!#REF!</definedName>
    <definedName name="TAB_1_4_FUNPL_DEPRECIATADJ">'[1]1.4'!#REF!</definedName>
    <definedName name="TAB_1_4_FUNPL_DISCONTINOP">'[1]1.4'!#REF!</definedName>
    <definedName name="TAB_1_4_FUNPL_DISCOUNT">'[1]1.4'!#REF!</definedName>
    <definedName name="TAB_1_4_FUNPL_EFFINTRATE">'[1]1.4'!#REF!</definedName>
    <definedName name="TAB_1_4_FUNPL_EMPLBENEF">'[1]1.4'!#REF!</definedName>
    <definedName name="TAB_1_4_FUNPL_EXPLORATADJ">'[1]1.4'!#REF!</definedName>
    <definedName name="TAB_1_4_FUNPL_GENREPAIR">'[1]1.4'!#REF!</definedName>
    <definedName name="TAB_1_4_FUNPL_HELDFORSALE">'[1]1.4'!#REF!</definedName>
    <definedName name="TAB_1_4_FUNPL_IMPAIRMADJ">'[1]1.4'!#REF!</definedName>
    <definedName name="TAB_1_4_FUNPL_INVESTPROPER">'[1]1.4'!#REF!</definedName>
    <definedName name="TAB_1_4_FUNPL_LEASIN">'[1]1.4'!#REF!</definedName>
    <definedName name="TAB_1_4_FUNPL_LEASOUT">'[1]1.4'!#REF!</definedName>
    <definedName name="TAB_1_4_FUNPL_LOCALREVAL">'[1]1.4'!#REF!</definedName>
    <definedName name="TAB_1_4_FUNPL_MAPPINGCORR">'[1]1.4'!#REF!</definedName>
    <definedName name="TAB_1_4_FUNPL_MERGER">'[1]1.4'!#REF!</definedName>
    <definedName name="TAB_1_4_FUNPL_NCI">'[1]1.4'!#REF!</definedName>
    <definedName name="TAB_1_4_FUNPL_OCI">'[1]1.4'!#REF!</definedName>
    <definedName name="TAB_1_4_FUNPL_OTHERADJUST1">'[1]1.4'!#REF!</definedName>
    <definedName name="TAB_1_4_FUNPL_OTHERADJUST2">'[1]1.4'!#REF!</definedName>
    <definedName name="TAB_1_4_FUNPL_OTHERADJUST3">'[1]1.4'!#REF!</definedName>
    <definedName name="TAB_1_4_FUNPL_POCMETHOD">'[1]1.4'!#REF!</definedName>
    <definedName name="TAB_1_4_FUNPL_POSTAUDITADJ">'[1]1.4'!#REF!</definedName>
    <definedName name="TAB_1_4_FUNPL_PROVLIQUID">'[1]1.4'!#REF!</definedName>
    <definedName name="TAB_1_4_FUNPL_PROVOTHER">'[1]1.4'!#REF!</definedName>
    <definedName name="TAB_1_4_FUNPL_PROVPERSON">'[1]1.4'!#REF!</definedName>
    <definedName name="TAB_1_4_FUNPL_PROVREPAIRS">'[1]1.4'!#REF!</definedName>
    <definedName name="TAB_1_4_FUNPL_RECLASEQUITY">'[1]1.4'!#REF!</definedName>
    <definedName name="TAB_1_4_FUNPL_RECLASFIXAS">'[1]1.4'!#REF!</definedName>
    <definedName name="TAB_1_4_FUNPL_RECLASOTHER">'[1]1.4'!#REF!</definedName>
    <definedName name="TAB_1_4_FUNPL_REVALCONTRIB">'[1]1.4'!#REF!</definedName>
    <definedName name="TAB_1_4_FUNPL_REVALFININV">'[1]1.4'!#REF!</definedName>
    <definedName name="TAB_1_4_FUNPL_SOCFUND">'[1]1.4'!#REF!</definedName>
    <definedName name="TAB_1_4_FUNPL_SPAREPARTS">'[1]1.4'!#REF!</definedName>
    <definedName name="TAB_1_4_FUNPL_SPLIT">'[1]1.4'!#REF!</definedName>
    <definedName name="TAB_1_4_FUNSPL_ACQCONTLIAB">'[1]1.4'!#REF!</definedName>
    <definedName name="TAB_1_4_FUNSPL_ACQIDENTITA">'[1]1.4'!#REF!</definedName>
    <definedName name="TAB_1_4_FUNSPL_ACQUISREVAL">'[1]1.4'!#REF!</definedName>
    <definedName name="TAB_1_4_FUNSPL_ASSETNOTRECOG">'[1]1.4'!#REF!</definedName>
    <definedName name="TAB_1_4_FUNSPL_BORRCOSTS">'[1]1.4'!#REF!</definedName>
    <definedName name="TAB_1_4_FUNSPL_DATA_CAS">'[1]1.4'!#REF!</definedName>
    <definedName name="TAB_1_4_FUNSPL_DEFERCONSID">'[1]1.4'!#REF!</definedName>
    <definedName name="TAB_1_4_FUNSPL_DEFERREDTAX">'[1]1.4'!#REF!</definedName>
    <definedName name="TAB_1_4_FUNSPL_DEPRECIATADJ">'[1]1.4'!#REF!</definedName>
    <definedName name="TAB_1_4_FUNSPL_DISCONTINOP">'[1]1.4'!#REF!</definedName>
    <definedName name="TAB_1_4_FUNSPL_DISCOUNT">'[1]1.4'!#REF!</definedName>
    <definedName name="TAB_1_4_FUNSPL_EFFINTRATE">'[1]1.4'!#REF!</definedName>
    <definedName name="TAB_1_4_FUNSPL_EMPLBENEF">'[1]1.4'!#REF!</definedName>
    <definedName name="TAB_1_4_FUNSPL_EXPLORATADJ">'[1]1.4'!#REF!</definedName>
    <definedName name="TAB_1_4_FUNSPL_GENREPAIR">'[1]1.4'!#REF!</definedName>
    <definedName name="TAB_1_4_FUNSPL_HELDFORSALE">'[1]1.4'!#REF!</definedName>
    <definedName name="TAB_1_4_FUNSPL_IMPAIRMADJ">'[1]1.4'!#REF!</definedName>
    <definedName name="TAB_1_4_FUNSPL_INVESTPROPER">'[1]1.4'!#REF!</definedName>
    <definedName name="TAB_1_4_FUNSPL_LEASIN">'[1]1.4'!#REF!</definedName>
    <definedName name="TAB_1_4_FUNSPL_LEASOUT">'[1]1.4'!#REF!</definedName>
    <definedName name="TAB_1_4_FUNSPL_LOCALREVAL">'[1]1.4'!#REF!</definedName>
    <definedName name="TAB_1_4_FUNSPL_MAPPINGCORR">'[1]1.4'!#REF!</definedName>
    <definedName name="TAB_1_4_FUNSPL_MERGER">'[1]1.4'!#REF!</definedName>
    <definedName name="TAB_1_4_FUNSPL_NCI">'[1]1.4'!#REF!</definedName>
    <definedName name="TAB_1_4_FUNSPL_OCI">'[1]1.4'!#REF!</definedName>
    <definedName name="TAB_1_4_FUNSPL_OTHERADJUST1">'[1]1.4'!#REF!</definedName>
    <definedName name="TAB_1_4_FUNSPL_OTHERADJUST2">'[1]1.4'!#REF!</definedName>
    <definedName name="TAB_1_4_FUNSPL_OTHERADJUST3">'[1]1.4'!#REF!</definedName>
    <definedName name="TAB_1_4_FUNSPL_POCMETHOD">'[1]1.4'!#REF!</definedName>
    <definedName name="TAB_1_4_FUNSPL_POSTAUDITADJ">'[1]1.4'!#REF!</definedName>
    <definedName name="TAB_1_4_FUNSPL_PROVLIQUID">'[1]1.4'!#REF!</definedName>
    <definedName name="TAB_1_4_FUNSPL_PROVOTHER">'[1]1.4'!#REF!</definedName>
    <definedName name="TAB_1_4_FUNSPL_PROVPERSON">'[1]1.4'!#REF!</definedName>
    <definedName name="TAB_1_4_FUNSPL_PROVREPAIRS">'[1]1.4'!#REF!</definedName>
    <definedName name="TAB_1_4_FUNSPL_RECLASEQUITY">'[1]1.4'!#REF!</definedName>
    <definedName name="TAB_1_4_FUNSPL_RECLASFIXAS">'[1]1.4'!#REF!</definedName>
    <definedName name="TAB_1_4_FUNSPL_RECLASOTHER">'[1]1.4'!#REF!</definedName>
    <definedName name="TAB_1_4_FUNSPL_REVALCONTRIB">'[1]1.4'!#REF!</definedName>
    <definedName name="TAB_1_4_FUNSPL_REVALFININV">'[1]1.4'!#REF!</definedName>
    <definedName name="TAB_1_4_FUNSPL_SOCFUND">'[1]1.4'!#REF!</definedName>
    <definedName name="TAB_1_4_FUNSPL_SPAREPARTS">'[1]1.4'!#REF!</definedName>
    <definedName name="TAB_1_4_FUNSPL_SPLIT">'[1]1.4'!#REF!</definedName>
    <definedName name="TAB_1_4_NATPL_ACQCONTLIAB">'[1]1.4'!$R$153</definedName>
    <definedName name="TAB_1_4_NATPL_ACQIDENTITA">'[1]1.4'!$Q$153</definedName>
    <definedName name="TAB_1_4_NATPL_ACQUISREVAL">'[1]1.4'!$P$153</definedName>
    <definedName name="TAB_1_4_NATPL_ASSETNOTRECOG">'[1]1.4'!$W$153</definedName>
    <definedName name="TAB_1_4_NATPL_BORRCOSTS">'[1]1.4'!$T$153</definedName>
    <definedName name="TAB_1_4_NATPL_DATA_CAS">'[1]1.4'!$I$153</definedName>
    <definedName name="TAB_1_4_NATPL_DEFERCONSID">'[1]1.4'!$AN$153</definedName>
    <definedName name="TAB_1_4_NATPL_DEFERREDTAX">'[1]1.4'!$AB$153</definedName>
    <definedName name="TAB_1_4_NATPL_DEPRECIATADJ">'[1]1.4'!$AL$153</definedName>
    <definedName name="TAB_1_4_NATPL_DISCONTINOP">'[1]1.4'!$Y$153</definedName>
    <definedName name="TAB_1_4_NATPL_DISCOUNT">'[1]1.4'!$Z$153</definedName>
    <definedName name="TAB_1_4_NATPL_EFFINTRATE">'[1]1.4'!$AU$153</definedName>
    <definedName name="TAB_1_4_NATPL_EMPLBENEF">'[1]1.4'!$AP$153</definedName>
    <definedName name="TAB_1_4_NATPL_EXPLORATADJ">'[1]1.4'!$AM$153</definedName>
    <definedName name="TAB_1_4_NATPL_GENREPAIR">'[1]1.4'!$S$153</definedName>
    <definedName name="TAB_1_4_NATPL_HELDFORSALE">'[1]1.4'!$V$153</definedName>
    <definedName name="TAB_1_4_NATPL_IFRS9ADJ">'[1]1.4'!$AR$153</definedName>
    <definedName name="TAB_1_4_NATPL_IMPAIRMADJ">'[1]1.4'!$AQ$153</definedName>
    <definedName name="TAB_1_4_NATPL_INVESTPROPER">'[1]1.4'!$AO$153</definedName>
    <definedName name="TAB_1_4_NATPL_LEASIN">'[1]1.4'!$J$153</definedName>
    <definedName name="TAB_1_4_NATPL_LEASOUT">'[1]1.4'!$K$153</definedName>
    <definedName name="TAB_1_4_NATPL_LOCALREVAL">'[1]1.4'!$AE$153</definedName>
    <definedName name="TAB_1_4_NATPL_MAPPINGCORR">'[1]1.4'!$AK$153</definedName>
    <definedName name="TAB_1_4_NATPL_MERGER">'[1]1.4'!$AC$153</definedName>
    <definedName name="TAB_1_4_NATPL_NCI">'[1]1.4'!$AV$153</definedName>
    <definedName name="TAB_1_4_NATPL_OCI">'[1]1.4'!$AT$153</definedName>
    <definedName name="TAB_1_4_NATPL_OTHERADJUST1">'[1]1.4'!$AW$153</definedName>
    <definedName name="TAB_1_4_NATPL_OTHERADJUST2">'[1]1.4'!$AX$153</definedName>
    <definedName name="TAB_1_4_NATPL_OTHERADJUST3">'[1]1.4'!$AY$153</definedName>
    <definedName name="TAB_1_4_NATPL_POCMETHOD">'[1]1.4'!$X$153</definedName>
    <definedName name="TAB_1_4_NATPL_POSTAUDITADJ">'[1]1.4'!$AS$153</definedName>
    <definedName name="TAB_1_4_NATPL_PROVLIQUID">'[1]1.4'!$L$153</definedName>
    <definedName name="TAB_1_4_NATPL_PROVOTHER">'[1]1.4'!$O$153</definedName>
    <definedName name="TAB_1_4_NATPL_PROVPERSON">'[1]1.4'!$N$153</definedName>
    <definedName name="TAB_1_4_NATPL_PROVREPAIRS">'[1]1.4'!$M$153</definedName>
    <definedName name="TAB_1_4_NATPL_RECLASEQUITY">'[1]1.4'!$AH$153</definedName>
    <definedName name="TAB_1_4_NATPL_RECLASFIXAS">'[1]1.4'!$AI$153</definedName>
    <definedName name="TAB_1_4_NATPL_RECLASOTHER">'[1]1.4'!$AJ$153</definedName>
    <definedName name="TAB_1_4_NATPL_REVALCONTRIB">'[1]1.4'!$AF$153</definedName>
    <definedName name="TAB_1_4_NATPL_REVALFININV">'[1]1.4'!$AG$153</definedName>
    <definedName name="TAB_1_4_NATPL_SOCFUND">'[1]1.4'!$AA$153</definedName>
    <definedName name="TAB_1_4_NATPL_SPAREPARTS">'[1]1.4'!$U$153</definedName>
    <definedName name="TAB_1_4_NATPL_SPLIT">'[1]1.4'!$AD$153</definedName>
    <definedName name="TAB_1_4_NATSPL_ACQCONTLIAB">'[1]1.4'!$R$141</definedName>
    <definedName name="TAB_1_4_NATSPL_ACQIDENTITA">'[1]1.4'!$Q$141</definedName>
    <definedName name="TAB_1_4_NATSPL_ACQUISREVAL">'[1]1.4'!$P$141</definedName>
    <definedName name="TAB_1_4_NATSPL_ASSETNOTRECOG">'[1]1.4'!$W$141</definedName>
    <definedName name="TAB_1_4_NATSPL_BORRCOSTS">'[1]1.4'!$T$141</definedName>
    <definedName name="TAB_1_4_NATSPL_DATA_CAS">'[1]1.4'!$I$141</definedName>
    <definedName name="TAB_1_4_NATSPL_DEFERCONSID">'[1]1.4'!$AN$141</definedName>
    <definedName name="TAB_1_4_NATSPL_DEFERREDTAX">'[1]1.4'!$AB$141</definedName>
    <definedName name="TAB_1_4_NATSPL_DEPRECIATADJ">'[1]1.4'!$AL$141</definedName>
    <definedName name="TAB_1_4_NATSPL_DISCONTINOP">'[1]1.4'!$Y$141</definedName>
    <definedName name="TAB_1_4_NATSPL_DISCOUNT">'[1]1.4'!$Z$141</definedName>
    <definedName name="TAB_1_4_NATSPL_EFFINTRATE">'[1]1.4'!$AU$141</definedName>
    <definedName name="TAB_1_4_NATSPL_EMPLBENEF">'[1]1.4'!$AP$141</definedName>
    <definedName name="TAB_1_4_NATSPL_EXPLORATADJ">'[1]1.4'!$AM$141</definedName>
    <definedName name="TAB_1_4_NATSPL_GENREPAIR">'[1]1.4'!$S$141</definedName>
    <definedName name="TAB_1_4_NATSPL_HELDFORSALE">'[1]1.4'!$V$141</definedName>
    <definedName name="TAB_1_4_NATSPL_IFRS9ADJ">'[1]1.4'!$AR$141</definedName>
    <definedName name="TAB_1_4_NATSPL_IMPAIRMADJ">'[1]1.4'!$AQ$141</definedName>
    <definedName name="TAB_1_4_NATSPL_INVESTPROPER">'[1]1.4'!$AO$141</definedName>
    <definedName name="TAB_1_4_NATSPL_LEASIN">'[1]1.4'!$J$141</definedName>
    <definedName name="TAB_1_4_NATSPL_LEASOUT">'[1]1.4'!$K$141</definedName>
    <definedName name="TAB_1_4_NATSPL_LOCALREVAL">'[1]1.4'!$AE$141</definedName>
    <definedName name="TAB_1_4_NATSPL_MAPPINGCORR">'[1]1.4'!$AK$141</definedName>
    <definedName name="TAB_1_4_NATSPL_MERGER">'[1]1.4'!$AC$141</definedName>
    <definedName name="TAB_1_4_NATSPL_NCI">'[1]1.4'!$AV$141</definedName>
    <definedName name="TAB_1_4_NATSPL_OCI">'[1]1.4'!$AT$141</definedName>
    <definedName name="TAB_1_4_NATSPL_OTHERADJUST1">'[1]1.4'!$AW$141</definedName>
    <definedName name="TAB_1_4_NATSPL_OTHERADJUST2">'[1]1.4'!$AX$141</definedName>
    <definedName name="TAB_1_4_NATSPL_OTHERADJUST3">'[1]1.4'!$AY$141</definedName>
    <definedName name="TAB_1_4_NATSPL_POCMETHOD">'[1]1.4'!$X$141</definedName>
    <definedName name="TAB_1_4_NATSPL_POSTAUDITADJ">'[1]1.4'!$AS$141</definedName>
    <definedName name="TAB_1_4_NATSPL_PROVLIQUID">'[1]1.4'!$L$141</definedName>
    <definedName name="TAB_1_4_NATSPL_PROVOTHER">'[1]1.4'!$O$141</definedName>
    <definedName name="TAB_1_4_NATSPL_PROVPERSON">'[1]1.4'!$N$141</definedName>
    <definedName name="TAB_1_4_NATSPL_PROVREPAIRS">'[1]1.4'!$M$141</definedName>
    <definedName name="TAB_1_4_NATSPL_RECLASEQUITY">'[1]1.4'!$AH$141</definedName>
    <definedName name="TAB_1_4_NATSPL_RECLASFIXAS">'[1]1.4'!$AI$141</definedName>
    <definedName name="TAB_1_4_NATSPL_RECLASOTHER">'[1]1.4'!$AJ$141</definedName>
    <definedName name="TAB_1_4_NATSPL_REVALCONTRIB">'[1]1.4'!$AF$141</definedName>
    <definedName name="TAB_1_4_NATSPL_REVALFININV">'[1]1.4'!$AG$141</definedName>
    <definedName name="TAB_1_4_NATSPL_SOCFUND">'[1]1.4'!$AA$141</definedName>
    <definedName name="TAB_1_4_NATSPL_SPAREPARTS">'[1]1.4'!$U$141</definedName>
    <definedName name="TAB_1_4_NATSPL_SPLIT">'[1]1.4'!$AD$141</definedName>
    <definedName name="TAB_11_2_ICO_LEAS_EXP_ICO">"#REF'!#REF!"</definedName>
    <definedName name="TAB_13_1_DT_TAX_LOSS_1_DTA_NOT_DISCLOSED">'[1]13.1'!$K$376</definedName>
    <definedName name="TAB_13_1_DT_TAX_LOSS_2_DTA_NOT_DISCLOSED">'[1]13.1'!$K$377</definedName>
    <definedName name="TAB_14_2_KEY">'[1]14.2'!$Q$36:$Q$52</definedName>
    <definedName name="TAB_14_2_VALUE">'[1]14.2'!$T$36:$T$52</definedName>
    <definedName name="TAB_14_7_KEY">'[1]14.7'!$Q$36:$Q$52</definedName>
    <definedName name="TAB_14_7_VALUE">'[1]14.7'!$T$36:$T$52</definedName>
    <definedName name="TAB_15_KEY">[1]Intercompany!$E:$E</definedName>
    <definedName name="TAB_15_VALUE">[1]Intercompany!$H:$H</definedName>
    <definedName name="TAB_16_NUM_EMPL">'[1]16'!$N$34</definedName>
    <definedName name="TAB_16_NUM_MEMB">'[1]16'!$N$35</definedName>
    <definedName name="TAB_161_SHOW_HIDE">'[1]16.1'!$G$31</definedName>
    <definedName name="TAB_17_3_IC_KKCG">"#REF'!#REF!"</definedName>
    <definedName name="TAB_17_3_IC_KKTEC">"#REF'!#REF!"</definedName>
    <definedName name="TAB_17_3_IC_MNDAG">"#REF'!#REF!"</definedName>
    <definedName name="TAB_17_3_IC_MNDAS">"#REF'!#REF!"</definedName>
    <definedName name="TAB_17_3_IC_SAZGR">"#REF'!#REF!"</definedName>
    <definedName name="TAB_17_3_IC_TOTAL">"#REF'!#REF!"</definedName>
    <definedName name="TAB_5_1_UCET_IFRS_POHYB_VLOOKUP">[1]TAB_5_1_EQ_MOVE!$J$20:$K$34</definedName>
    <definedName name="TAB_5_DATA_TOTAL">'[1]5'!$H$100:$AG$117</definedName>
    <definedName name="TAB_5_E000000_EQ_OT_BONUSES_CAS">'[1]5'!$P$72</definedName>
    <definedName name="TAB_5_E000000_EQ_OT_BONUSES_IFRS_ADJ">'[1]5'!$P$95</definedName>
    <definedName name="TAB_5_E000000_EQ_OT_DIVID_WHT">'[1]5'!$O$117</definedName>
    <definedName name="TAB_5_E000000_EQ_OT_DIVIDENDS">'[1]5'!$N$117</definedName>
    <definedName name="TAB_5_POHYB_ID">'[1]5'!$I$54:$AG$54</definedName>
    <definedName name="TAB_6_1_LTL_TR_FV">'[1]9.6.2'!$O$74</definedName>
    <definedName name="TAB_6_1_LTP_HD_FV">'[1]9.6.1'!$P$82</definedName>
    <definedName name="TAB_6_1_LTR_HD_FV">'[1]9.6.1'!$P$61</definedName>
    <definedName name="TAB_6_1_LTR_TR_FV">'[1]9.6.2'!$O$53</definedName>
    <definedName name="TAB_6_1_STL_TR_FV">'[1]9.6.2'!$N$74</definedName>
    <definedName name="TAB_6_1_STP_HD_FV">'[1]9.6.1'!$O$82</definedName>
    <definedName name="TAB_6_1_STR_HD_FV">'[1]9.6.1'!$O$61</definedName>
    <definedName name="TAB_6_1_STR_TR_FV">'[1]9.6.2'!$N$53</definedName>
    <definedName name="TAB_9_1_1_FOR_9_1_3_OT_ST_REC_OVERDUE">'[1]9.1.1'!$Q$38</definedName>
    <definedName name="TAB_9_1_1_FOR_9_1_3_ST_CA_OVERDUE">'[1]9.1.1'!$S$38</definedName>
    <definedName name="TAB_9_1_1_FOR_9_1_3_ST_GD_OVERDUE">'[1]9.1.1'!$U$38</definedName>
    <definedName name="TAB_9_1_1_FOR_9_1_3_ST_ICO_LOAN_OVERDUE">'[1]9.1.1'!$P$38</definedName>
    <definedName name="TAB_9_1_1_FOR_9_1_3_ST_LEAS_OVERDUE">'[1]9.1.1'!$O$38</definedName>
    <definedName name="TAB_9_1_1_FOR_9_1_3_ST_REC_OVERDUE">'[1]9.1.1'!$N$38</definedName>
    <definedName name="TAB_9_1_1_ST_ADVS">'[1]9.1.1'!$V:$V</definedName>
    <definedName name="TAB_9_1_1_ST_CA">'[1]9.1.1'!$S:$S</definedName>
    <definedName name="TAB_9_1_1_ST_CC">'[1]9.1.1'!$T:$T</definedName>
    <definedName name="TAB_9_1_1_ST_FIN_LEAS">'[1]9.1.1'!$O:$O</definedName>
    <definedName name="TAB_9_1_1_ST_GDREF">'[1]9.1.1'!$U:$U</definedName>
    <definedName name="TAB_9_1_1_ST_LOAN_ICO">'[1]9.1.1'!$P:$P</definedName>
    <definedName name="TAB_9_1_1_ST_PARTNER">'[1]9.1.1'!$G:$G</definedName>
    <definedName name="TAB_9_1_1_ST_PREPEX">'[1]9.1.1'!$R:$R</definedName>
    <definedName name="TAB_9_1_ADVS_MAT_OVER5">'[1]9.1'!$P$106</definedName>
    <definedName name="TAB_9_1_ADVS_MAT1">'[1]9.1'!$P$104</definedName>
    <definedName name="TAB_9_1_ADVS_MAT1_5">'[1]9.1'!$P$105</definedName>
    <definedName name="TAB_9_1_CC_MAT_OVER5">'[1]9.1'!$N$106</definedName>
    <definedName name="TAB_9_1_CC_MAT1">'[1]9.1'!$N$104</definedName>
    <definedName name="TAB_9_1_CC_MAT1_5">'[1]9.1'!$N$105</definedName>
    <definedName name="TAB_9_1_CONT_ASSET_MAT_OVER5">'[1]9.1'!$K$106</definedName>
    <definedName name="TAB_9_1_CONT_ASSET_MAT1">'[1]9.1'!$K$104</definedName>
    <definedName name="TAB_9_1_CONT_ASSETS_MAT1_5">'[1]9.1'!$K$105</definedName>
    <definedName name="TAB_9_1_ELIM_DLKAUCVR">[1]TAB_9_1_ELIM!$B$73</definedName>
    <definedName name="TAB_9_1_ELIM_DLLEAS">[1]TAB_9_1_ELIM!$B$66</definedName>
    <definedName name="TAB_9_1_ELIM_DLSKUP">[1]TAB_9_1_ELIM!$B$67</definedName>
    <definedName name="TAB_9_1_ELIM_DLSML">[1]TAB_9_1_ELIM!$B$75</definedName>
    <definedName name="TAB_9_1_ELIM_DLZAL">[1]TAB_9_1_ELIM!$B$84</definedName>
    <definedName name="TAB_9_1_ELIM_DNPO">[1]TAB_9_1_ELIM!$B$85</definedName>
    <definedName name="TAB_9_1_ELIM_DSMLNA">[1]TAB_9_1_ELIM!$B$86</definedName>
    <definedName name="TAB_9_1_ELIM_KRKAUCVR">[1]TAB_9_1_ELIM!$B$82</definedName>
    <definedName name="TAB_9_1_ELIM_KRLEAS">[1]TAB_9_1_ELIM!$B$62</definedName>
    <definedName name="TAB_9_1_ELIM_KROSTPOHL">[1]TAB_9_1_ELIM!$B$78</definedName>
    <definedName name="TAB_9_1_ELIM_KRSKUP">[1]TAB_9_1_ELIM!$B$63</definedName>
    <definedName name="TAB_9_1_ELIM_KRSML">[1]TAB_9_1_ELIM!$B$76</definedName>
    <definedName name="TAB_9_1_ELIM_KRZAL">[1]TAB_9_1_ELIM!$B$83</definedName>
    <definedName name="TAB_9_1_ELIM_NPO">[1]TAB_9_1_ELIM!$B$79</definedName>
    <definedName name="TAB_9_1_ELIM_OBCHP">[1]TAB_9_1_ELIM!$B$77</definedName>
    <definedName name="TAB_9_1_ELIM_OSTDL">[1]TAB_9_1_ELIM!$B$69</definedName>
    <definedName name="TAB_9_1_ELIM_SMLNA">[1]TAB_9_1_ELIM!$B$80</definedName>
    <definedName name="TAB_9_1_FIN_LEAS_BR_MAT_OVER5">'[1]9.1'!$I$72</definedName>
    <definedName name="TAB_9_1_FIN_LEAS_BR_MAT1">'[1]9.1'!$I$70</definedName>
    <definedName name="TAB_9_1_FIN_LEAS_BR_MAT1_5">'[1]9.1'!$I$71</definedName>
    <definedName name="TAB_9_1_FIN_LEAS_INSTAL_MAT_OVER5">'[1]9.1'!$K$72</definedName>
    <definedName name="TAB_9_1_FIN_LEAS_INSTAL_MAT1">'[1]9.1'!$K$70</definedName>
    <definedName name="TAB_9_1_FIN_LEAS_INSTAL_MAT1_5">'[1]9.1'!$K$71</definedName>
    <definedName name="TAB_9_1_GDREF_MAT_OVER5">'[1]9.1'!$L$106</definedName>
    <definedName name="TAB_9_1_GDREF_MAT1">'[1]9.1'!$L$104</definedName>
    <definedName name="TAB_9_1_GDREF_MAT1_5">'[1]9.1'!$L$105</definedName>
    <definedName name="TAB_9_1_LOAN_GR_INSTA_MAT_OVER5">'[1]9.1'!$N$72</definedName>
    <definedName name="TAB_9_1_LOAN_GR_INSTA_MAT1">'[1]9.1'!$N$70</definedName>
    <definedName name="TAB_9_1_LOAN_GR_INSTA_MAT1_5">'[1]9.1'!$N$71</definedName>
    <definedName name="TAB_9_1_LOAN_GR_MAT_OVER5">'[1]9.1'!$L$72</definedName>
    <definedName name="TAB_9_1_LOAN_GR_MAT1">'[1]9.1'!$L$70</definedName>
    <definedName name="TAB_9_1_LOAN_GR_MAT1_5">'[1]9.1'!$L$71</definedName>
    <definedName name="TAB_9_1_OTHER_LT_RECEIV_INSTAL_MAT_OVER5">'[1]9.1'!$K$89</definedName>
    <definedName name="TAB_9_1_OTHER_LT_RECEIV_INSTAL_MAT1_5">'[1]9.1'!$K$88</definedName>
    <definedName name="TAB_9_1_OTHER_LT_RECEIV_MAT_OVER5">'[1]9.1'!$I$89</definedName>
    <definedName name="TAB_9_1_OTHER_LT_RECEIV_MAT1_5">'[1]9.1'!$I$88</definedName>
    <definedName name="TAB_9_1_PREPEX_MAT_OVER5">'[1]9.1'!$O$106</definedName>
    <definedName name="TAB_9_1_PREPEX_MAT1">'[1]9.1'!$O$104</definedName>
    <definedName name="TAB_9_1_PREPEX_MAT1_5">'[1]9.1'!$O$105</definedName>
    <definedName name="TAB_9_2_CONTRL_M1">'[1]9.2'!$J$109</definedName>
    <definedName name="TAB_9_2_CONTRL_M1_5">'[1]9.2'!$J$110</definedName>
    <definedName name="TAB_9_2_CONTRL_M5">'[1]9.2'!$J$111</definedName>
    <definedName name="TAB_9_2_DEBT_M1">'[1]9.2'!$L$92</definedName>
    <definedName name="TAB_9_2_DEBT_M1_5">'[1]9.2'!$L$93</definedName>
    <definedName name="TAB_9_2_DEBT_M5">'[1]9.2'!$L$94</definedName>
    <definedName name="TAB_9_2_DEBT_TOT_M1">'[1]9.2'!$N$92</definedName>
    <definedName name="TAB_9_2_DEBT_TOT_M1_5">'[1]9.2'!$N$93</definedName>
    <definedName name="TAB_9_2_DEBT_TOT_M5">'[1]9.2'!$N$94</definedName>
    <definedName name="TAB_9_2_DEFREV_M1">'[1]9.2'!$M$109</definedName>
    <definedName name="TAB_9_2_DEFREV_M1_5">'[1]9.2'!$M$110</definedName>
    <definedName name="TAB_9_2_DEFREV_M5">'[1]9.2'!$M$111</definedName>
    <definedName name="TAB_9_2_DLZAV_M1_5">'[1]9.2'!$I$110</definedName>
    <definedName name="TAB_9_2_DLZAV_M5">'[1]9.2'!$I$111</definedName>
    <definedName name="TAB_9_2_ELIM_DLCONTRL">[1]TAB_9_2_ELIM!$D$73</definedName>
    <definedName name="TAB_9_2_ELIM_DLCP">[1]TAB_9_2_ELIM!$D$66</definedName>
    <definedName name="TAB_9_2_ELIM_DLSKUP">[1]TAB_9_2_ELIM!$D$62</definedName>
    <definedName name="TAB_9_2_ELIM_DLVPO">[1]TAB_9_2_ELIM!$D$75</definedName>
    <definedName name="TAB_9_2_ELIM_DLZAV">[1]TAB_9_2_ELIM!$D$69</definedName>
    <definedName name="TAB_9_2_ELIM_KRCONRL">[1]TAB_9_2_ELIM!$D$74</definedName>
    <definedName name="TAB_9_2_ELIM_KRCP">[1]TAB_9_2_ELIM!$D$65</definedName>
    <definedName name="TAB_9_2_ELIM_KRSKUP">[1]TAB_9_2_ELIM!$D$61</definedName>
    <definedName name="TAB_9_2_ELIM_KRVPO">[1]TAB_9_2_ELIM!$D$76</definedName>
    <definedName name="TAB_9_2_ELIM_KRZAV">[1]TAB_9_2_ELIM!$D$54</definedName>
    <definedName name="TAB_9_2_LEAS_M1">'[1]9.2'!$I$75</definedName>
    <definedName name="TAB_9_2_LEAS_M1_5">'[1]9.2'!$I$76</definedName>
    <definedName name="TAB_9_2_LEAS_M5">'[1]9.2'!$I$77</definedName>
    <definedName name="TAB_9_2_LEAS_TOT_M1">'[1]9.2'!$K$75</definedName>
    <definedName name="TAB_9_2_LEAS_TOT_M1_5">'[1]9.2'!$K$76</definedName>
    <definedName name="TAB_9_2_LEAS_TOT_M5">'[1]9.2'!$K$77</definedName>
    <definedName name="TAB_9_2_PBL_BANK_LOAN_PBL_MAT_1Y">'[1]9.2'!$L$75</definedName>
    <definedName name="TAB_9_2_PBL_BANK_LOAN_PBL_MAT_FROM1_5_Y">'[1]9.2'!$L$76</definedName>
    <definedName name="TAB_9_2_PBL_BANK_LOAN_PBL_MAT_MORE_5Y">'[1]9.2'!$L$77</definedName>
    <definedName name="TAB_9_2_PBL_DEBT_SEC_PBL_MAT_1Y">'[1]9.2'!$L$92</definedName>
    <definedName name="TAB_9_2_PBL_DEBT_SEC_PBL_MAT_FROM1_5_Y">'[1]9.2'!$L$93</definedName>
    <definedName name="TAB_9_2_PBL_DEBT_SEC_PBL_MAT_MORE_5Y">'[1]9.2'!$L$94</definedName>
    <definedName name="TAB_9_2_PBL_GROUP_LOAN_PBL_MAT_1Y">'[1]9.2'!$O$75</definedName>
    <definedName name="TAB_9_2_PBL_GROUP_LOAN_PBL_MAT_FROM1_5_Y">'[1]9.2'!$O$76</definedName>
    <definedName name="TAB_9_2_PBL_GROUP_LOAN_PBL_MAT_MORE_5Y">'[1]9.2'!$O$77</definedName>
    <definedName name="TAB_9_2_PBL_OTHER_LOAN_OUT_PBL_MAT_1Y">'[1]9.2'!$I$92</definedName>
    <definedName name="TAB_9_2_PBL_OTHER_LOAN_OUT_PBL_MAT_FROM1_5_Y">'[1]9.2'!$I$93</definedName>
    <definedName name="TAB_9_2_PBL_OTHER_LOAN_OUT_PBL_MAT_MORE_5Y">'[1]9.2'!$I$94</definedName>
    <definedName name="TAB_9_2_SKUP_M1">'[1]9.2'!$O$75</definedName>
    <definedName name="TAB_9_2_SKUP_M1_5">'[1]9.2'!$O$76</definedName>
    <definedName name="TAB_9_2_SKUP_M5">'[1]9.2'!$O$77</definedName>
    <definedName name="TAB_9_2_SKUP_TOT_M1">'[1]9.2'!$Q$75</definedName>
    <definedName name="TAB_9_2_SKUP_TOT_M1_5">'[1]9.2'!$Q$76</definedName>
    <definedName name="TAB_9_2_SKUP_TOT_M5">'[1]9.2'!$Q$77</definedName>
    <definedName name="TAB_9_5_DISC">'[1]8'!$V$42</definedName>
    <definedName name="TAB_9_6_LOAN_HDG_LIST">[1]TAB_9_6_LOAN_HDG!$E$22:$E$23</definedName>
    <definedName name="TAB_STATUS_1_3">'[1]1.3'!$G$9</definedName>
    <definedName name="TAB_STATUS_1_4">'[1]1.4'!$G$6</definedName>
    <definedName name="TAB_STATUS_10">'[1]10'!$G$6</definedName>
    <definedName name="TAB_STATUS_11_1">'[1]11.1'!$G$6</definedName>
    <definedName name="TAB_STATUS_11_2">'[1]11.2'!$G$6</definedName>
    <definedName name="TAB_STATUS_12">'[1]12.1a'!$G$7</definedName>
    <definedName name="TAB_STATUS_13_1">'[1]13.1'!$G$6</definedName>
    <definedName name="TAB_STATUS_13_2">'[1]13.2'!$G$6</definedName>
    <definedName name="TAB_STATUS_14_1">'[1]14.1'!$I$7</definedName>
    <definedName name="TAB_STATUS_14_10">'[1]14.10'!$L$12</definedName>
    <definedName name="TAB_STATUS_14_2">'[1]14.2'!$L$10</definedName>
    <definedName name="TAB_STATUS_14_3">'[1]14.3'!$K$9</definedName>
    <definedName name="TAB_STATUS_14_4">'[1]14.4'!$D$2</definedName>
    <definedName name="TAB_STATUS_14_5">'[1]14.5'!$K$12</definedName>
    <definedName name="TAB_STATUS_14_6">'[1]14.6'!$I$12</definedName>
    <definedName name="TAB_STATUS_14_7">'[1]14.7'!$L$12</definedName>
    <definedName name="TAB_STATUS_14_8">'[1]14.8'!$L$12</definedName>
    <definedName name="TAB_STATUS_14_9">'[1]14.9'!$D$2</definedName>
    <definedName name="TAB_STATUS_16x">'[1]16'!$G$12</definedName>
    <definedName name="TAB_STATUS_17_1">'[1]17.1'!$G$12</definedName>
    <definedName name="TAB_STATUS_17_2">'[1]17.2'!$G$12</definedName>
    <definedName name="TAB_STATUS_17_3">'[1]17.3'!$G$12</definedName>
    <definedName name="TAB_STATUS_18">'[1]18'!$G$12</definedName>
    <definedName name="TAB_STATUS_19">'[1]19'!$G$12</definedName>
    <definedName name="TAB_STATUS_20">'[1]20'!$G$12</definedName>
    <definedName name="TAB_STATUS_21">'[1]21'!$G$12</definedName>
    <definedName name="TAB_STATUS_22">'[1]22'!$G$12</definedName>
    <definedName name="TAB_STATUS_23">'[1]23'!$G$12</definedName>
    <definedName name="TAB_STATUS_3">'[1]3'!$G$6</definedName>
    <definedName name="TAB_STATUS_3_1">'[1]3.1'!$H$6</definedName>
    <definedName name="TAB_STATUS_4">'[1]4'!$I$7</definedName>
    <definedName name="TAB_STATUS_4_4">'[1]4.4'!$I$7</definedName>
    <definedName name="TAB_STATUS_5">'[1]5'!$G$6</definedName>
    <definedName name="TAB_STATUS_5_1">'[1]5.1'!$K$7</definedName>
    <definedName name="TAB_STATUS_7_1">'[1]7.1'!$I$7</definedName>
    <definedName name="TAB_STATUS_7_2">'[1]7.2'!$I$7</definedName>
    <definedName name="TAB_STATUS_8">'[1]8'!$G$6</definedName>
    <definedName name="TAB_STATUS_9_1x">'[1]9.1'!$G$6</definedName>
    <definedName name="TAB_STATUS_9_2x">'[1]9.2'!$G$6</definedName>
    <definedName name="TAB_STATUS_9_3">'[1]9.3'!$G$6</definedName>
    <definedName name="TAB_STATUS_9_4">'[1]9.4'!$I$13</definedName>
    <definedName name="TAB_STATUS_9_5">'[1]9.5'!$G$6</definedName>
    <definedName name="TAB_STATUS_9_6x">'[1]9.6.1'!$I$6</definedName>
    <definedName name="Tabele" localSheetId="0" hidden="1">{#N/A,#N/A,FALSE,"model"}</definedName>
    <definedName name="Tabele" localSheetId="1" hidden="1">{#N/A,#N/A,FALSE,"model"}</definedName>
    <definedName name="Tabele" hidden="1">{#N/A,#N/A,FALSE,"model"}</definedName>
    <definedName name="tabele111111" localSheetId="0" hidden="1">{#N/A,#N/A,FALSE,"model"}</definedName>
    <definedName name="tabele111111" localSheetId="1" hidden="1">{#N/A,#N/A,FALSE,"model"}</definedName>
    <definedName name="tabele111111" hidden="1">{#N/A,#N/A,FALSE,"model"}</definedName>
    <definedName name="tabelle">#REF!</definedName>
    <definedName name="Tabelle1" localSheetId="0" hidden="1">{"Invest mit Steuern",#N/A,FALSE,"Rg."}</definedName>
    <definedName name="Tabelle1" localSheetId="1" hidden="1">{"Invest mit Steuern",#N/A,FALSE,"Rg."}</definedName>
    <definedName name="Tabelle1" hidden="1">{"Invest mit Steuern",#N/A,FALSE,"Rg."}</definedName>
    <definedName name="Tables" localSheetId="0" hidden="1">{"sales",#N/A,FALSE,"Sales";"sales existing",#N/A,FALSE,"Sales";"sales rd1",#N/A,FALSE,"Sales";"sales rd2",#N/A,FALSE,"Sales"}</definedName>
    <definedName name="Tables" localSheetId="1" hidden="1">{"sales",#N/A,FALSE,"Sales";"sales existing",#N/A,FALSE,"Sales";"sales rd1",#N/A,FALSE,"Sales";"sales rd2",#N/A,FALSE,"Sales"}</definedName>
    <definedName name="Tables" hidden="1">{"sales",#N/A,FALSE,"Sales";"sales existing",#N/A,FALSE,"Sales";"sales rd1",#N/A,FALSE,"Sales";"sales rd2",#N/A,FALSE,"Sales"}</definedName>
    <definedName name="TABULKA">'[4]16'!$C$21</definedName>
    <definedName name="Tabulky" hidden="1">#REF!</definedName>
    <definedName name="tania" localSheetId="0" hidden="1">{#N/A,#N/A,FALSE,"PACCIL";#N/A,#N/A,FALSE,"PAITACAN";#N/A,#N/A,FALSE,"PARECO";#N/A,#N/A,FALSE,"PA62";#N/A,#N/A,FALSE,"PAFINAL";#N/A,#N/A,FALSE,"PARECONF";#N/A,#N/A,FALSE,"PARECOND"}</definedName>
    <definedName name="tania" localSheetId="1" hidden="1">{#N/A,#N/A,FALSE,"PACCIL";#N/A,#N/A,FALSE,"PAITACAN";#N/A,#N/A,FALSE,"PARECO";#N/A,#N/A,FALSE,"PA62";#N/A,#N/A,FALSE,"PAFINAL";#N/A,#N/A,FALSE,"PARECONF";#N/A,#N/A,FALSE,"PARECOND"}</definedName>
    <definedName name="tania" hidden="1">{#N/A,#N/A,FALSE,"PACCIL";#N/A,#N/A,FALSE,"PAITACAN";#N/A,#N/A,FALSE,"PARECO";#N/A,#N/A,FALSE,"PA62";#N/A,#N/A,FALSE,"PAFINAL";#N/A,#N/A,FALSE,"PARECONF";#N/A,#N/A,FALSE,"PARECOND"}</definedName>
    <definedName name="Tax_Rate">#REF!</definedName>
    <definedName name="TBdbName" hidden="1">"01731F15FDBD4DDDB4116344CAC68A58.mdb"</definedName>
    <definedName name="tbl_ProdInfo" hidden="1">#REF!</definedName>
    <definedName name="TDGJT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lco">#REF!</definedName>
    <definedName name="tertergfthr" localSheetId="0" hidden="1">{#VALUE!,#N/A,TRUE,0;#N/A,#N/A,TRUE,0;#N/A,#N/A,TRUE,0;#N/A,#N/A,TRUE,0;#N/A,#N/A,TRUE,0;#N/A,#N/A,TRUE,0;#N/A,#N/A,TRUE,0;#N/A,#N/A,TRUE,0;#N/A,#N/A,TRUE,0;#N/A,#N/A,TRUE,0;#N/A,#N/A,TRUE,0;#N/A,#N/A,TRUE,0;#N/A,#N/A,TRUE,0;#N/A,#N/A,TRUE,0;#N/A,#N/A,TRUE,0;#N/A,#N/A,TRUE,0;#N/A,#N/A,TRUE,0;#N/A,#N/A,TRUE,0;#N/A,#N/A,TRUE,0}</definedName>
    <definedName name="tertergfthr" localSheetId="1" hidden="1">{#VALUE!,#N/A,TRUE,0;#N/A,#N/A,TRUE,0;#N/A,#N/A,TRUE,0;#N/A,#N/A,TRUE,0;#N/A,#N/A,TRUE,0;#N/A,#N/A,TRUE,0;#N/A,#N/A,TRUE,0;#N/A,#N/A,TRUE,0;#N/A,#N/A,TRUE,0;#N/A,#N/A,TRUE,0;#N/A,#N/A,TRUE,0;#N/A,#N/A,TRUE,0;#N/A,#N/A,TRUE,0;#N/A,#N/A,TRUE,0;#N/A,#N/A,TRUE,0;#N/A,#N/A,TRUE,0;#N/A,#N/A,TRUE,0;#N/A,#N/A,TRUE,0;#N/A,#N/A,TRUE,0}</definedName>
    <definedName name="tertergfthr" hidden="1">{#VALUE!,#N/A,TRUE,0;#N/A,#N/A,TRUE,0;#N/A,#N/A,TRUE,0;#N/A,#N/A,TRUE,0;#N/A,#N/A,TRUE,0;#N/A,#N/A,TRUE,0;#N/A,#N/A,TRUE,0;#N/A,#N/A,TRUE,0;#N/A,#N/A,TRUE,0;#N/A,#N/A,TRUE,0;#N/A,#N/A,TRUE,0;#N/A,#N/A,TRUE,0;#N/A,#N/A,TRUE,0;#N/A,#N/A,TRUE,0;#N/A,#N/A,TRUE,0;#N/A,#N/A,TRUE,0;#N/A,#N/A,TRUE,0;#N/A,#N/A,TRUE,0;#N/A,#N/A,TRUE,0}</definedName>
    <definedName name="test" localSheetId="0" hidden="1">{"Assumpt BS",#N/A,TRUE,"BS Assumpt"}</definedName>
    <definedName name="test" localSheetId="1" hidden="1">{"Assumpt BS",#N/A,TRUE,"BS Assumpt"}</definedName>
    <definedName name="test" hidden="1">{"Assumpt BS",#N/A,TRUE,"BS Assumpt"}</definedName>
    <definedName name="TEST0">#REF!</definedName>
    <definedName name="TEST1">#REF!</definedName>
    <definedName name="TEST10">#REF!</definedName>
    <definedName name="TEST11">#REF!</definedName>
    <definedName name="test1111" localSheetId="0" hidden="1">{"GuV_10y",#N/A,FALSE,"LocCur";"Stand_10y",#N/A,FALSE,"DM"}</definedName>
    <definedName name="test1111" localSheetId="1" hidden="1">{"GuV_10y",#N/A,FALSE,"LocCur";"Stand_10y",#N/A,FALSE,"DM"}</definedName>
    <definedName name="test1111" hidden="1">{"GuV_10y",#N/A,FALSE,"LocCur";"Stand_10y",#N/A,FALSE,"DM"}</definedName>
    <definedName name="test11111" localSheetId="0" hidden="1">{#N/A,#N/A,FALSE,"DBK";#N/A,#N/A,FALSE,"Inh (2)";#N/A,#N/A,FALSE,"102-1";#N/A,#N/A,FALSE,"102-2";#N/A,#N/A,FALSE,"425";#N/A,#N/A,FALSE,"102-447";#N/A,#N/A,FALSE,"441-GesSys";#N/A,#N/A,FALSE,"442 576 B Rech";#N/A,#N/A,FALSE,"446 R+P"}</definedName>
    <definedName name="test11111" localSheetId="1" hidden="1">{#N/A,#N/A,FALSE,"DBK";#N/A,#N/A,FALSE,"Inh (2)";#N/A,#N/A,FALSE,"102-1";#N/A,#N/A,FALSE,"102-2";#N/A,#N/A,FALSE,"425";#N/A,#N/A,FALSE,"102-447";#N/A,#N/A,FALSE,"441-GesSys";#N/A,#N/A,FALSE,"442 576 B Rech";#N/A,#N/A,FALSE,"446 R+P"}</definedName>
    <definedName name="test11111" hidden="1">{#N/A,#N/A,FALSE,"DBK";#N/A,#N/A,FALSE,"Inh (2)";#N/A,#N/A,FALSE,"102-1";#N/A,#N/A,FALSE,"102-2";#N/A,#N/A,FALSE,"425";#N/A,#N/A,FALSE,"102-447";#N/A,#N/A,FALSE,"441-GesSys";#N/A,#N/A,FALSE,"442 576 B Rech";#N/A,#N/A,FALSE,"446 R+P"}</definedName>
    <definedName name="test1111111" localSheetId="0" hidden="1">{#N/A,#N/A,FALSE,"DBK";#N/A,#N/A,FALSE,"Inh (2)";#N/A,#N/A,FALSE,"102-1";#N/A,#N/A,FALSE,"102-2";#N/A,#N/A,FALSE,"425";#N/A,#N/A,FALSE,"102-447";#N/A,#N/A,FALSE,"441-GesSys";#N/A,#N/A,FALSE,"442 576 B Rech";#N/A,#N/A,FALSE,"446 R+P"}</definedName>
    <definedName name="test1111111" localSheetId="1" hidden="1">{#N/A,#N/A,FALSE,"DBK";#N/A,#N/A,FALSE,"Inh (2)";#N/A,#N/A,FALSE,"102-1";#N/A,#N/A,FALSE,"102-2";#N/A,#N/A,FALSE,"425";#N/A,#N/A,FALSE,"102-447";#N/A,#N/A,FALSE,"441-GesSys";#N/A,#N/A,FALSE,"442 576 B Rech";#N/A,#N/A,FALSE,"446 R+P"}</definedName>
    <definedName name="test1111111" hidden="1">{#N/A,#N/A,FALSE,"DBK";#N/A,#N/A,FALSE,"Inh (2)";#N/A,#N/A,FALSE,"102-1";#N/A,#N/A,FALSE,"102-2";#N/A,#N/A,FALSE,"425";#N/A,#N/A,FALSE,"102-447";#N/A,#N/A,FALSE,"441-GesSys";#N/A,#N/A,FALSE,"442 576 B Rech";#N/A,#N/A,FALSE,"446 R+P"}</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 localSheetId="0" hidden="1">{#N/A,#N/A,FALSE,"DBK";#N/A,#N/A,FALSE,"Inh (2)";#N/A,#N/A,FALSE,"102-1";#N/A,#N/A,FALSE,"102-2";#N/A,#N/A,FALSE,"425";#N/A,#N/A,FALSE,"102-447";#N/A,#N/A,FALSE,"441-GesSys";#N/A,#N/A,FALSE,"442 576 B Rech";#N/A,#N/A,FALSE,"446 R+P"}</definedName>
    <definedName name="test2" localSheetId="1" hidden="1">{#N/A,#N/A,FALSE,"DBK";#N/A,#N/A,FALSE,"Inh (2)";#N/A,#N/A,FALSE,"102-1";#N/A,#N/A,FALSE,"102-2";#N/A,#N/A,FALSE,"425";#N/A,#N/A,FALSE,"102-447";#N/A,#N/A,FALSE,"441-GesSys";#N/A,#N/A,FALSE,"442 576 B Rech";#N/A,#N/A,FALSE,"446 R+P"}</definedName>
    <definedName name="test2" hidden="1">{#N/A,#N/A,FALSE,"DBK";#N/A,#N/A,FALSE,"Inh (2)";#N/A,#N/A,FALSE,"102-1";#N/A,#N/A,FALSE,"102-2";#N/A,#N/A,FALSE,"425";#N/A,#N/A,FALSE,"102-447";#N/A,#N/A,FALSE,"441-GesSys";#N/A,#N/A,FALSE,"442 576 B Rech";#N/A,#N/A,FALSE,"446 R+P"}</definedName>
    <definedName name="TEST20">#REF!</definedName>
    <definedName name="TEST21">#REF!</definedName>
    <definedName name="test2111111" localSheetId="0" hidden="1">{#N/A,#N/A,FALSE,"DBK";#N/A,#N/A,FALSE,"Inh (2)";#N/A,#N/A,FALSE,"102-1";#N/A,#N/A,FALSE,"102-2";#N/A,#N/A,FALSE,"425";#N/A,#N/A,FALSE,"102-447";#N/A,#N/A,FALSE,"441-GesSys";#N/A,#N/A,FALSE,"442 576 B Rech";#N/A,#N/A,FALSE,"446 R+P"}</definedName>
    <definedName name="test2111111" localSheetId="1" hidden="1">{#N/A,#N/A,FALSE,"DBK";#N/A,#N/A,FALSE,"Inh (2)";#N/A,#N/A,FALSE,"102-1";#N/A,#N/A,FALSE,"102-2";#N/A,#N/A,FALSE,"425";#N/A,#N/A,FALSE,"102-447";#N/A,#N/A,FALSE,"441-GesSys";#N/A,#N/A,FALSE,"442 576 B Rech";#N/A,#N/A,FALSE,"446 R+P"}</definedName>
    <definedName name="test2111111" hidden="1">{#N/A,#N/A,FALSE,"DBK";#N/A,#N/A,FALSE,"Inh (2)";#N/A,#N/A,FALSE,"102-1";#N/A,#N/A,FALSE,"102-2";#N/A,#N/A,FALSE,"425";#N/A,#N/A,FALSE,"102-447";#N/A,#N/A,FALSE,"441-GesSys";#N/A,#N/A,FALSE,"442 576 B Rech";#N/A,#N/A,FALSE,"446 R+P"}</definedName>
    <definedName name="TEST22">#REF!</definedName>
    <definedName name="TEST23">#REF!</definedName>
    <definedName name="TEST24">#REF!</definedName>
    <definedName name="TEST3">#REF!</definedName>
    <definedName name="test4" localSheetId="0" hidden="1">{"Invest mit Steuern",#N/A,FALSE,"Rg."}</definedName>
    <definedName name="test4" localSheetId="1" hidden="1">{"Invest mit Steuern",#N/A,FALSE,"Rg."}</definedName>
    <definedName name="test4" hidden="1">{"Invest mit Steuern",#N/A,FALSE,"Rg."}</definedName>
    <definedName name="TEST5">#REF!</definedName>
    <definedName name="TEST6">#REF!</definedName>
    <definedName name="TEST7">#REF!</definedName>
    <definedName name="TEST8">#REF!</definedName>
    <definedName name="TEST9">#REF!</definedName>
    <definedName name="TESTE" localSheetId="0" hidden="1">{#N/A,#N/A,FALSE,"DEMPROV IR";#N/A,#N/A,FALSE,"INC.FISC";#N/A,#N/A,FALSE,"LUCRO REAL";#N/A,#N/A,FALSE,"L.LIQ.M";#N/A,#N/A,FALSE,"PROV96";#N/A,#N/A,FALSE,"L.LIQU.";#N/A,#N/A,FALSE,"ADIEXCL";#N/A,#N/A,FALSE,"PAT-VT96";#N/A,#N/A,FALSE,"DPO.INC."}</definedName>
    <definedName name="TESTE" localSheetId="1" hidden="1">{#N/A,#N/A,FALSE,"DEMPROV IR";#N/A,#N/A,FALSE,"INC.FISC";#N/A,#N/A,FALSE,"LUCRO REAL";#N/A,#N/A,FALSE,"L.LIQ.M";#N/A,#N/A,FALSE,"PROV96";#N/A,#N/A,FALSE,"L.LIQU.";#N/A,#N/A,FALSE,"ADIEXCL";#N/A,#N/A,FALSE,"PAT-VT96";#N/A,#N/A,FALSE,"DPO.INC."}</definedName>
    <definedName name="TESTE" hidden="1">{#N/A,#N/A,FALSE,"DEMPROV IR";#N/A,#N/A,FALSE,"INC.FISC";#N/A,#N/A,FALSE,"LUCRO REAL";#N/A,#N/A,FALSE,"L.LIQ.M";#N/A,#N/A,FALSE,"PROV96";#N/A,#N/A,FALSE,"L.LIQU.";#N/A,#N/A,FALSE,"ADIEXCL";#N/A,#N/A,FALSE,"PAT-VT96";#N/A,#N/A,FALSE,"DPO.INC."}</definedName>
    <definedName name="TESTE1" localSheetId="0" hidden="1">{#N/A,#N/A,FALSE,"DEMPROV IR";#N/A,#N/A,FALSE,"INC.FISC";#N/A,#N/A,FALSE,"LUCRO REAL";#N/A,#N/A,FALSE,"L.LIQ.M";#N/A,#N/A,FALSE,"PROV96";#N/A,#N/A,FALSE,"L.LIQU.";#N/A,#N/A,FALSE,"ADIEXCL";#N/A,#N/A,FALSE,"PAT-VT96";#N/A,#N/A,FALSE,"DPO.INC."}</definedName>
    <definedName name="TESTE1" localSheetId="1" hidden="1">{#N/A,#N/A,FALSE,"DEMPROV IR";#N/A,#N/A,FALSE,"INC.FISC";#N/A,#N/A,FALSE,"LUCRO REAL";#N/A,#N/A,FALSE,"L.LIQ.M";#N/A,#N/A,FALSE,"PROV96";#N/A,#N/A,FALSE,"L.LIQU.";#N/A,#N/A,FALSE,"ADIEXCL";#N/A,#N/A,FALSE,"PAT-VT96";#N/A,#N/A,FALSE,"DPO.INC."}</definedName>
    <definedName name="TESTE1" hidden="1">{#N/A,#N/A,FALSE,"DEMPROV IR";#N/A,#N/A,FALSE,"INC.FISC";#N/A,#N/A,FALSE,"LUCRO REAL";#N/A,#N/A,FALSE,"L.LIQ.M";#N/A,#N/A,FALSE,"PROV96";#N/A,#N/A,FALSE,"L.LIQU.";#N/A,#N/A,FALSE,"ADIEXCL";#N/A,#N/A,FALSE,"PAT-VT96";#N/A,#N/A,FALSE,"DPO.INC."}</definedName>
    <definedName name="TESTE2" localSheetId="0" hidden="1">{#N/A,#N/A,FALSE,"DEMPROV IR";#N/A,#N/A,FALSE,"INC.FISC";#N/A,#N/A,FALSE,"LUCRO REAL";#N/A,#N/A,FALSE,"L.LIQ.M";#N/A,#N/A,FALSE,"PROV96";#N/A,#N/A,FALSE,"L.LIQU.";#N/A,#N/A,FALSE,"ADIEXCL";#N/A,#N/A,FALSE,"PAT-VT96";#N/A,#N/A,FALSE,"DPO.INC."}</definedName>
    <definedName name="TESTE2" localSheetId="1" hidden="1">{#N/A,#N/A,FALSE,"DEMPROV IR";#N/A,#N/A,FALSE,"INC.FISC";#N/A,#N/A,FALSE,"LUCRO REAL";#N/A,#N/A,FALSE,"L.LIQ.M";#N/A,#N/A,FALSE,"PROV96";#N/A,#N/A,FALSE,"L.LIQU.";#N/A,#N/A,FALSE,"ADIEXCL";#N/A,#N/A,FALSE,"PAT-VT96";#N/A,#N/A,FALSE,"DPO.INC."}</definedName>
    <definedName name="TESTE2" hidden="1">{#N/A,#N/A,FALSE,"DEMPROV IR";#N/A,#N/A,FALSE,"INC.FISC";#N/A,#N/A,FALSE,"LUCRO REAL";#N/A,#N/A,FALSE,"L.LIQ.M";#N/A,#N/A,FALSE,"PROV96";#N/A,#N/A,FALSE,"L.LIQU.";#N/A,#N/A,FALSE,"ADIEXCL";#N/A,#N/A,FALSE,"PAT-VT96";#N/A,#N/A,FALSE,"DPO.INC."}</definedName>
    <definedName name="TESTHKEY">#REF!</definedName>
    <definedName name="TESTKEYS">#REF!</definedName>
    <definedName name="tests" localSheetId="0" hidden="1">{#N/A,#N/A,FALSE,"F_Plan";#N/A,#N/A,FALSE,"Parameter"}</definedName>
    <definedName name="tests" localSheetId="1" hidden="1">{#N/A,#N/A,FALSE,"F_Plan";#N/A,#N/A,FALSE,"Parameter"}</definedName>
    <definedName name="tests" hidden="1">{#N/A,#N/A,FALSE,"F_Plan";#N/A,#N/A,FALSE,"Parameter"}</definedName>
    <definedName name="testv2" localSheetId="0" hidden="1">{#N/A,#N/A,FALSE,"F_Plan";#N/A,#N/A,FALSE,"Parameter"}</definedName>
    <definedName name="testv2" localSheetId="1" hidden="1">{#N/A,#N/A,FALSE,"F_Plan";#N/A,#N/A,FALSE,"Parameter"}</definedName>
    <definedName name="testv2" hidden="1">{#N/A,#N/A,FALSE,"F_Plan";#N/A,#N/A,FALSE,"Parameter"}</definedName>
    <definedName name="testv3" localSheetId="0" hidden="1">{#N/A,#N/A,FALSE,"Umsatz";#N/A,#N/A,FALSE,"Base V.02";#N/A,#N/A,FALSE,"Charts"}</definedName>
    <definedName name="testv3" localSheetId="1" hidden="1">{#N/A,#N/A,FALSE,"Umsatz";#N/A,#N/A,FALSE,"Base V.02";#N/A,#N/A,FALSE,"Charts"}</definedName>
    <definedName name="testv3" hidden="1">{#N/A,#N/A,FALSE,"Umsatz";#N/A,#N/A,FALSE,"Base V.02";#N/A,#N/A,FALSE,"Charts"}</definedName>
    <definedName name="testv4" localSheetId="0" hidden="1">{#N/A,#N/A,FALSE,"F_Plan";#N/A,#N/A,FALSE,"Parameter"}</definedName>
    <definedName name="testv4" localSheetId="1" hidden="1">{#N/A,#N/A,FALSE,"F_Plan";#N/A,#N/A,FALSE,"Parameter"}</definedName>
    <definedName name="testv4" hidden="1">{#N/A,#N/A,FALSE,"F_Plan";#N/A,#N/A,FALSE,"Parameter"}</definedName>
    <definedName name="testv5" localSheetId="0" hidden="1">{#N/A,#N/A,FALSE,"Umsatz";#N/A,#N/A,FALSE,"Base V.02";#N/A,#N/A,FALSE,"Charts"}</definedName>
    <definedName name="testv5" localSheetId="1" hidden="1">{#N/A,#N/A,FALSE,"Umsatz";#N/A,#N/A,FALSE,"Base V.02";#N/A,#N/A,FALSE,"Charts"}</definedName>
    <definedName name="testv5" hidden="1">{#N/A,#N/A,FALSE,"Umsatz";#N/A,#N/A,FALSE,"Base V.02";#N/A,#N/A,FALSE,"Charts"}</definedName>
    <definedName name="TESTVKEY">#REF!</definedName>
    <definedName name="TextRefCopyRangeCount" hidden="1">1</definedName>
    <definedName name="t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gbj" localSheetId="0" hidden="1">{"adj95mult",#N/A,FALSE,"COMPCO";"adj95est",#N/A,FALSE,"COMPCO"}</definedName>
    <definedName name="thgbj" localSheetId="1" hidden="1">{"adj95mult",#N/A,FALSE,"COMPCO";"adj95est",#N/A,FALSE,"COMPCO"}</definedName>
    <definedName name="thgbj" hidden="1">{"adj95mult",#N/A,FALSE,"COMPCO";"adj95est",#N/A,FALSE,"COMPCO"}</definedName>
    <definedName name="thtrhtrhttr" localSheetId="0" hidden="1">{#N/A,#N/A,FALSE,"Layout GuV"}</definedName>
    <definedName name="thtrhtrhttr" localSheetId="1" hidden="1">{#N/A,#N/A,FALSE,"Layout GuV"}</definedName>
    <definedName name="thtrhtrhttr" hidden="1">{#N/A,#N/A,FALSE,"Layout GuV"}</definedName>
    <definedName name="thyt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IGHT_OF">#REF!</definedName>
    <definedName name="Titelw" localSheetId="0" hidden="1">{#N/A,#N/A,FALSE,"model"}</definedName>
    <definedName name="Titelw" localSheetId="1" hidden="1">{#N/A,#N/A,FALSE,"model"}</definedName>
    <definedName name="Titelw" hidden="1">{#N/A,#N/A,FALSE,"model"}</definedName>
    <definedName name="TOTAL_1_3">'[1]1.3'!$BA$39:$BA$231</definedName>
    <definedName name="TOTAL_1_4">'[1]1.4'!$BB$36:$BB$188</definedName>
    <definedName name="TR" localSheetId="0" hidden="1">{#N/A,#N/A,TRUE,"Reporting";#N/A,#N/A,TRUE,"Reconcil";#N/A,#N/A,TRUE,"actions";#N/A,#N/A,TRUE,"report backup";#N/A,#N/A,TRUE,"wages";#N/A,#N/A,TRUE,"financial expenses"}</definedName>
    <definedName name="TR" localSheetId="1" hidden="1">{#N/A,#N/A,TRUE,"Reporting";#N/A,#N/A,TRUE,"Reconcil";#N/A,#N/A,TRUE,"actions";#N/A,#N/A,TRUE,"report backup";#N/A,#N/A,TRUE,"wages";#N/A,#N/A,TRUE,"financial expenses"}</definedName>
    <definedName name="TR" hidden="1">{#N/A,#N/A,TRUE,"Reporting";#N/A,#N/A,TRUE,"Reconcil";#N/A,#N/A,TRUE,"actions";#N/A,#N/A,TRUE,"report backup";#N/A,#N/A,TRUE,"wages";#N/A,#N/A,TRUE,"financial expenses"}</definedName>
    <definedName name="treeList" hidden="1">"10000000000000000000000000000000000000000000000000000000000000000000000000000000000000000000000000000000000000000000000000000000000000000000000000000000000000000000000000000000000000000000000000000000"</definedName>
    <definedName name="trggh" hidden="1">{#N/A,#N/A,FALSE,"TMCOMP96";#N/A,#N/A,FALSE,"MAT96";#N/A,#N/A,FALSE,"FANDA96";#N/A,#N/A,FALSE,"INTRAN96";#N/A,#N/A,FALSE,"NAA9697";#N/A,#N/A,FALSE,"ECWEBB";#N/A,#N/A,FALSE,"MFT96";#N/A,#N/A,FALSE,"CTrecon"}</definedName>
    <definedName name="trhtrh" localSheetId="0" hidden="1">{#N/A,#N/A,FALSE,"Layout Cash Flow"}</definedName>
    <definedName name="trhtrh" localSheetId="1" hidden="1">{#N/A,#N/A,FALSE,"Layout Cash Flow"}</definedName>
    <definedName name="trhtrh" hidden="1">{#N/A,#N/A,FALSE,"Layout Cash Flow"}</definedName>
    <definedName name="trhtrhtr" localSheetId="0" hidden="1">{#N/A,#N/A,FALSE,"Layout Aktiva";#N/A,#N/A,FALSE,"Layout Passiva"}</definedName>
    <definedName name="trhtrhtr" localSheetId="1" hidden="1">{#N/A,#N/A,FALSE,"Layout Aktiva";#N/A,#N/A,FALSE,"Layout Passiva"}</definedName>
    <definedName name="trhtrhtr" hidden="1">{#N/A,#N/A,FALSE,"Layout Aktiva";#N/A,#N/A,FALSE,"Layout Passiva"}</definedName>
    <definedName name="TRIAL10" localSheetId="0" hidden="1">{"SCH44",#N/A,FALSE,"5b5f";"SCH45",#N/A,FALSE,"5b5f"}</definedName>
    <definedName name="TRIAL10" localSheetId="1" hidden="1">{"SCH44",#N/A,FALSE,"5b5f";"SCH45",#N/A,FALSE,"5b5f"}</definedName>
    <definedName name="TRIAL10" hidden="1">{"SCH44",#N/A,FALSE,"5b5f";"SCH45",#N/A,FALSE,"5b5f"}</definedName>
    <definedName name="TRIAL11" localSheetId="0" hidden="1">{"sch56",#N/A,FALSE,"savings";"sch64",#N/A,FALSE,"savings"}</definedName>
    <definedName name="TRIAL11" localSheetId="1" hidden="1">{"sch56",#N/A,FALSE,"savings";"sch64",#N/A,FALSE,"savings"}</definedName>
    <definedName name="TRIAL11" hidden="1">{"sch56",#N/A,FALSE,"savings";"sch64",#N/A,FALSE,"savings"}</definedName>
    <definedName name="TRIAL12" localSheetId="0" hidden="1">{"SCH31",#N/A,FALSE,"ebitrecs";"SCH32",#N/A,FALSE,"ebitrecs";"SCH33",#N/A,FALSE,"ebitrecs";"SCH34",#N/A,FALSE,"ebitrecs";"SCH35",#N/A,FALSE,"ebitrecs";"SCH36",#N/A,FALSE,"ebitrecs";"SCH37",#N/A,FALSE,"ebitrecs";"SCH38",#N/A,FALSE,"ebitrecs"}</definedName>
    <definedName name="TRIAL12" localSheetId="1" hidden="1">{"SCH31",#N/A,FALSE,"ebitrecs";"SCH32",#N/A,FALSE,"ebitrecs";"SCH33",#N/A,FALSE,"ebitrecs";"SCH34",#N/A,FALSE,"ebitrecs";"SCH35",#N/A,FALSE,"ebitrecs";"SCH36",#N/A,FALSE,"ebitrecs";"SCH37",#N/A,FALSE,"ebitrecs";"SCH38",#N/A,FALSE,"ebitrecs"}</definedName>
    <definedName name="TRIAL12" hidden="1">{"SCH31",#N/A,FALSE,"ebitrecs";"SCH32",#N/A,FALSE,"ebitrecs";"SCH33",#N/A,FALSE,"ebitrecs";"SCH34",#N/A,FALSE,"ebitrecs";"SCH35",#N/A,FALSE,"ebitrecs";"SCH36",#N/A,FALSE,"ebitrecs";"SCH37",#N/A,FALSE,"ebitrecs";"SCH38",#N/A,FALSE,"ebitrecs"}</definedName>
    <definedName name="trial122" localSheetId="0" hidden="1">{"SCH29",#N/A,FALSE,"segments";"SCH30",#N/A,FALSE,"segments"}</definedName>
    <definedName name="trial122" localSheetId="1" hidden="1">{"SCH29",#N/A,FALSE,"segments";"SCH30",#N/A,FALSE,"segments"}</definedName>
    <definedName name="trial122" hidden="1">{"SCH29",#N/A,FALSE,"segments";"SCH30",#N/A,FALSE,"segments"}</definedName>
    <definedName name="TRIAL13" localSheetId="0" hidden="1">{"SCH73",#N/A,FALSE,"eva";"SCH74",#N/A,FALSE,"eva";"SCH75",#N/A,FALSE,"eva"}</definedName>
    <definedName name="TRIAL13" localSheetId="1" hidden="1">{"SCH73",#N/A,FALSE,"eva";"SCH74",#N/A,FALSE,"eva";"SCH75",#N/A,FALSE,"eva"}</definedName>
    <definedName name="TRIAL13" hidden="1">{"SCH73",#N/A,FALSE,"eva";"SCH74",#N/A,FALSE,"eva";"SCH75",#N/A,FALSE,"eva"}</definedName>
    <definedName name="TRIAL14" localSheetId="0" hidden="1">{"SCH49",#N/A,FALSE,"eva"}</definedName>
    <definedName name="TRIAL14" localSheetId="1" hidden="1">{"SCH49",#N/A,FALSE,"eva"}</definedName>
    <definedName name="TRIAL14" hidden="1">{"SCH49",#N/A,FALSE,"eva"}</definedName>
    <definedName name="TRIAL15"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15"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localSheetId="0" hidden="1">{"SCH15",#N/A,FALSE,"SCH15,16,85,86";"SCH16",#N/A,FALSE,"SCH15,16,85,86";"SCH85",#N/A,FALSE,"SCH15,16,85,86";"SCH86",#N/A,FALSE,"SCH15,16,85,86"}</definedName>
    <definedName name="TRIAL16" localSheetId="1" hidden="1">{"SCH15",#N/A,FALSE,"SCH15,16,85,86";"SCH16",#N/A,FALSE,"SCH15,16,85,86";"SCH85",#N/A,FALSE,"SCH15,16,85,86";"SCH86",#N/A,FALSE,"SCH15,16,85,86"}</definedName>
    <definedName name="TRIAL16" hidden="1">{"SCH15",#N/A,FALSE,"SCH15,16,85,86";"SCH16",#N/A,FALSE,"SCH15,16,85,86";"SCH85",#N/A,FALSE,"SCH15,16,85,86";"SCH86",#N/A,FALSE,"SCH15,16,85,86"}</definedName>
    <definedName name="TRIAL17"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localSheetId="0" hidden="1">{"SCH46",#N/A,FALSE,"sch46"}</definedName>
    <definedName name="TRIAL18" localSheetId="1" hidden="1">{"SCH46",#N/A,FALSE,"sch46"}</definedName>
    <definedName name="TRIAL18" hidden="1">{"SCH46",#N/A,FALSE,"sch46"}</definedName>
    <definedName name="TRIAL19" localSheetId="0" hidden="1">{"SCH51",#N/A,FALSE,"monthly"}</definedName>
    <definedName name="TRIAL19" localSheetId="1" hidden="1">{"SCH51",#N/A,FALSE,"monthly"}</definedName>
    <definedName name="TRIAL19" hidden="1">{"SCH51",#N/A,FALSE,"monthly"}</definedName>
    <definedName name="TRIAL20" localSheetId="0" hidden="1">{"SCH52",#N/A,FALSE,"sch52"}</definedName>
    <definedName name="TRIAL20" localSheetId="1" hidden="1">{"SCH52",#N/A,FALSE,"sch52"}</definedName>
    <definedName name="TRIAL20" hidden="1">{"SCH52",#N/A,FALSE,"sch52"}</definedName>
    <definedName name="TRIAL21" localSheetId="0" hidden="1">{"SCH29",#N/A,FALSE,"segments";"SCH30",#N/A,FALSE,"segments"}</definedName>
    <definedName name="TRIAL21" localSheetId="1" hidden="1">{"SCH29",#N/A,FALSE,"segments";"SCH30",#N/A,FALSE,"segments"}</definedName>
    <definedName name="TRIAL21" hidden="1">{"SCH29",#N/A,FALSE,"segments";"SCH30",#N/A,FALSE,"segments"}</definedName>
    <definedName name="TRIAL22" localSheetId="0" hidden="1">{"SCH27",#N/A,FALSE,"summary";"SCH39",#N/A,FALSE,"summary";"SCH41",#N/A,FALSE,"summary"}</definedName>
    <definedName name="TRIAL22" localSheetId="1" hidden="1">{"SCH27",#N/A,FALSE,"summary";"SCH39",#N/A,FALSE,"summary";"SCH41",#N/A,FALSE,"summary"}</definedName>
    <definedName name="TRIAL22" hidden="1">{"SCH27",#N/A,FALSE,"summary";"SCH39",#N/A,FALSE,"summary";"SCH41",#N/A,FALSE,"summary"}</definedName>
    <definedName name="TRIAL23" localSheetId="0" hidden="1">{"SCH54",#N/A,FALSE,"upside";"SCH55",#N/A,FALSE,"upside"}</definedName>
    <definedName name="TRIAL23" localSheetId="1" hidden="1">{"SCH54",#N/A,FALSE,"upside";"SCH55",#N/A,FALSE,"upside"}</definedName>
    <definedName name="TRIAL23" hidden="1">{"SCH54",#N/A,FALSE,"upside";"SCH55",#N/A,FALSE,"upside"}</definedName>
    <definedName name="TRIAL24" localSheetId="0" hidden="1">{"SCH47",#N/A,FALSE,"value";"sch48",#N/A,FALSE,"value"}</definedName>
    <definedName name="TRIAL24" localSheetId="1" hidden="1">{"SCH47",#N/A,FALSE,"value";"sch48",#N/A,FALSE,"value"}</definedName>
    <definedName name="TRIAL24" hidden="1">{"SCH47",#N/A,FALSE,"value";"sch48",#N/A,FALSE,"value"}</definedName>
    <definedName name="TRIAL25"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localSheetId="0" hidden="1">{"SCH73",#N/A,FALSE,"eva";"SCH74",#N/A,FALSE,"eva";"SCH75",#N/A,FALSE,"eva"}</definedName>
    <definedName name="trial30" localSheetId="1" hidden="1">{"SCH73",#N/A,FALSE,"eva";"SCH74",#N/A,FALSE,"eva";"SCH75",#N/A,FALSE,"eva"}</definedName>
    <definedName name="trial30" hidden="1">{"SCH73",#N/A,FALSE,"eva";"SCH74",#N/A,FALSE,"eva";"SCH75",#N/A,FALSE,"eva"}</definedName>
    <definedName name="trial31" localSheetId="0" hidden="1">{"SCH44",#N/A,FALSE,"5b5f";"SCH45",#N/A,FALSE,"5b5f"}</definedName>
    <definedName name="trial31" localSheetId="1" hidden="1">{"SCH44",#N/A,FALSE,"5b5f";"SCH45",#N/A,FALSE,"5b5f"}</definedName>
    <definedName name="trial31" hidden="1">{"SCH44",#N/A,FALSE,"5b5f";"SCH45",#N/A,FALSE,"5b5f"}</definedName>
    <definedName name="trial32" localSheetId="0" hidden="1">{"SCH44",#N/A,FALSE,"5b5f";"SCH45",#N/A,FALSE,"5b5f"}</definedName>
    <definedName name="trial32" localSheetId="1" hidden="1">{"SCH44",#N/A,FALSE,"5b5f";"SCH45",#N/A,FALSE,"5b5f"}</definedName>
    <definedName name="trial32" hidden="1">{"SCH44",#N/A,FALSE,"5b5f";"SCH45",#N/A,FALSE,"5b5f"}</definedName>
    <definedName name="trial34" localSheetId="0" hidden="1">{"sch56",#N/A,FALSE,"savings";"sch64",#N/A,FALSE,"savings"}</definedName>
    <definedName name="trial34" localSheetId="1" hidden="1">{"sch56",#N/A,FALSE,"savings";"sch64",#N/A,FALSE,"savings"}</definedName>
    <definedName name="trial34" hidden="1">{"sch56",#N/A,FALSE,"savings";"sch64",#N/A,FALSE,"savings"}</definedName>
    <definedName name="trial35" localSheetId="0" hidden="1">{"SCH31",#N/A,FALSE,"ebitrecs";"SCH32",#N/A,FALSE,"ebitrecs";"SCH33",#N/A,FALSE,"ebitrecs";"SCH34",#N/A,FALSE,"ebitrecs";"SCH35",#N/A,FALSE,"ebitrecs";"SCH36",#N/A,FALSE,"ebitrecs";"SCH37",#N/A,FALSE,"ebitrecs";"SCH38",#N/A,FALSE,"ebitrecs"}</definedName>
    <definedName name="trial35" localSheetId="1" hidden="1">{"SCH31",#N/A,FALSE,"ebitrecs";"SCH32",#N/A,FALSE,"ebitrecs";"SCH33",#N/A,FALSE,"ebitrecs";"SCH34",#N/A,FALSE,"ebitrecs";"SCH35",#N/A,FALSE,"ebitrecs";"SCH36",#N/A,FALSE,"ebitrecs";"SCH37",#N/A,FALSE,"ebitrecs";"SCH38",#N/A,FALSE,"ebitrecs"}</definedName>
    <definedName name="trial35" hidden="1">{"SCH31",#N/A,FALSE,"ebitrecs";"SCH32",#N/A,FALSE,"ebitrecs";"SCH33",#N/A,FALSE,"ebitrecs";"SCH34",#N/A,FALSE,"ebitrecs";"SCH35",#N/A,FALSE,"ebitrecs";"SCH36",#N/A,FALSE,"ebitrecs";"SCH37",#N/A,FALSE,"ebitrecs";"SCH38",#N/A,FALSE,"ebitrecs"}</definedName>
    <definedName name="trial36" localSheetId="0" hidden="1">{"SCH73",#N/A,FALSE,"eva";"SCH74",#N/A,FALSE,"eva";"SCH75",#N/A,FALSE,"eva"}</definedName>
    <definedName name="trial36" localSheetId="1" hidden="1">{"SCH73",#N/A,FALSE,"eva";"SCH74",#N/A,FALSE,"eva";"SCH75",#N/A,FALSE,"eva"}</definedName>
    <definedName name="trial36" hidden="1">{"SCH73",#N/A,FALSE,"eva";"SCH74",#N/A,FALSE,"eva";"SCH75",#N/A,FALSE,"eva"}</definedName>
    <definedName name="trial37" localSheetId="0" hidden="1">{"SCH49",#N/A,FALSE,"eva"}</definedName>
    <definedName name="trial37" localSheetId="1" hidden="1">{"SCH49",#N/A,FALSE,"eva"}</definedName>
    <definedName name="trial37" hidden="1">{"SCH49",#N/A,FALSE,"eva"}</definedName>
    <definedName name="trial38"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38"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localSheetId="0" hidden="1">{"SCH15",#N/A,FALSE,"SCH15,16,85,86";"SCH16",#N/A,FALSE,"SCH15,16,85,86";"SCH85",#N/A,FALSE,"SCH15,16,85,86";"SCH86",#N/A,FALSE,"SCH15,16,85,86"}</definedName>
    <definedName name="trial39" localSheetId="1" hidden="1">{"SCH15",#N/A,FALSE,"SCH15,16,85,86";"SCH16",#N/A,FALSE,"SCH15,16,85,86";"SCH85",#N/A,FALSE,"SCH15,16,85,86";"SCH86",#N/A,FALSE,"SCH15,16,85,86"}</definedName>
    <definedName name="trial39" hidden="1">{"SCH15",#N/A,FALSE,"SCH15,16,85,86";"SCH16",#N/A,FALSE,"SCH15,16,85,86";"SCH85",#N/A,FALSE,"SCH15,16,85,86";"SCH86",#N/A,FALSE,"SCH15,16,85,86"}</definedName>
    <definedName name="trial40" localSheetId="0" hidden="1">{"SCH15",#N/A,FALSE,"SCH15,16,85,86";"SCH16",#N/A,FALSE,"SCH15,16,85,86";"SCH85",#N/A,FALSE,"SCH15,16,85,86";"SCH86",#N/A,FALSE,"SCH15,16,85,86"}</definedName>
    <definedName name="trial40" localSheetId="1" hidden="1">{"SCH15",#N/A,FALSE,"SCH15,16,85,86";"SCH16",#N/A,FALSE,"SCH15,16,85,86";"SCH85",#N/A,FALSE,"SCH15,16,85,86";"SCH86",#N/A,FALSE,"SCH15,16,85,86"}</definedName>
    <definedName name="trial40" hidden="1">{"SCH15",#N/A,FALSE,"SCH15,16,85,86";"SCH16",#N/A,FALSE,"SCH15,16,85,86";"SCH85",#N/A,FALSE,"SCH15,16,85,86";"SCH86",#N/A,FALSE,"SCH15,16,85,86"}</definedName>
    <definedName name="trial41"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localSheetId="0" hidden="1">{"SCH46",#N/A,FALSE,"sch46"}</definedName>
    <definedName name="trial42" localSheetId="1" hidden="1">{"SCH46",#N/A,FALSE,"sch46"}</definedName>
    <definedName name="trial42" hidden="1">{"SCH46",#N/A,FALSE,"sch46"}</definedName>
    <definedName name="trial43" localSheetId="0" hidden="1">{"SCH51",#N/A,FALSE,"monthly"}</definedName>
    <definedName name="trial43" localSheetId="1" hidden="1">{"SCH51",#N/A,FALSE,"monthly"}</definedName>
    <definedName name="trial43" hidden="1">{"SCH51",#N/A,FALSE,"monthly"}</definedName>
    <definedName name="trial44" localSheetId="0" hidden="1">{"SCH52",#N/A,FALSE,"sch52"}</definedName>
    <definedName name="trial44" localSheetId="1" hidden="1">{"SCH52",#N/A,FALSE,"sch52"}</definedName>
    <definedName name="trial44" hidden="1">{"SCH52",#N/A,FALSE,"sch52"}</definedName>
    <definedName name="trial45" localSheetId="0" hidden="1">{"SCH29",#N/A,FALSE,"segments";"SCH30",#N/A,FALSE,"segments"}</definedName>
    <definedName name="trial45" localSheetId="1" hidden="1">{"SCH29",#N/A,FALSE,"segments";"SCH30",#N/A,FALSE,"segments"}</definedName>
    <definedName name="trial45" hidden="1">{"SCH29",#N/A,FALSE,"segments";"SCH30",#N/A,FALSE,"segments"}</definedName>
    <definedName name="trial46" localSheetId="0" hidden="1">{"SCH27",#N/A,FALSE,"summary";"SCH39",#N/A,FALSE,"summary";"SCH41",#N/A,FALSE,"summary"}</definedName>
    <definedName name="trial46" localSheetId="1" hidden="1">{"SCH27",#N/A,FALSE,"summary";"SCH39",#N/A,FALSE,"summary";"SCH41",#N/A,FALSE,"summary"}</definedName>
    <definedName name="trial46" hidden="1">{"SCH27",#N/A,FALSE,"summary";"SCH39",#N/A,FALSE,"summary";"SCH41",#N/A,FALSE,"summary"}</definedName>
    <definedName name="trial47" localSheetId="0" hidden="1">{"SCH54",#N/A,FALSE,"upside";"SCH55",#N/A,FALSE,"upside"}</definedName>
    <definedName name="trial47" localSheetId="1" hidden="1">{"SCH54",#N/A,FALSE,"upside";"SCH55",#N/A,FALSE,"upside"}</definedName>
    <definedName name="trial47" hidden="1">{"SCH54",#N/A,FALSE,"upside";"SCH55",#N/A,FALSE,"upside"}</definedName>
    <definedName name="trial48" localSheetId="0" hidden="1">{"SCH47",#N/A,FALSE,"value";"sch48",#N/A,FALSE,"value"}</definedName>
    <definedName name="trial48" localSheetId="1" hidden="1">{"SCH47",#N/A,FALSE,"value";"sch48",#N/A,FALSE,"value"}</definedName>
    <definedName name="trial48" hidden="1">{"SCH47",#N/A,FALSE,"value";"sch48",#N/A,FALSE,"value"}</definedName>
    <definedName name="trial49"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TRT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w" localSheetId="0" hidden="1">{#N/A,#N/A,TRUE,"Historicals";#N/A,#N/A,TRUE,"Charts";#N/A,#N/A,TRUE,"Forecasts"}</definedName>
    <definedName name="trw" localSheetId="1" hidden="1">{#N/A,#N/A,TRUE,"Historicals";#N/A,#N/A,TRUE,"Charts";#N/A,#N/A,TRUE,"Forecasts"}</definedName>
    <definedName name="trw" hidden="1">{#N/A,#N/A,TRUE,"Historicals";#N/A,#N/A,TRUE,"Charts";#N/A,#N/A,TRUE,"Forecasts"}</definedName>
    <definedName name="trwegdfs" localSheetId="0" hidden="1">{#N/A,#N/A,TRUE,"Historicals";#N/A,#N/A,TRUE,"Charts";#N/A,#N/A,TRUE,"Forecasts"}</definedName>
    <definedName name="trwegdfs" localSheetId="1" hidden="1">{#N/A,#N/A,TRUE,"Historicals";#N/A,#N/A,TRUE,"Charts";#N/A,#N/A,TRUE,"Forecasts"}</definedName>
    <definedName name="trwegdfs" hidden="1">{#N/A,#N/A,TRUE,"Historicals";#N/A,#N/A,TRUE,"Charts";#N/A,#N/A,TRUE,"Forecasts"}</definedName>
    <definedName name="trwetre" localSheetId="0" hidden="1">{#N/A,#N/A,TRUE,"Historicals";#N/A,#N/A,TRUE,"Charts";#N/A,#N/A,TRUE,"Forecasts"}</definedName>
    <definedName name="trwetre" localSheetId="1" hidden="1">{#N/A,#N/A,TRUE,"Historicals";#N/A,#N/A,TRUE,"Charts";#N/A,#N/A,TRUE,"Forecasts"}</definedName>
    <definedName name="trwetre" hidden="1">{#N/A,#N/A,TRUE,"Historicals";#N/A,#N/A,TRUE,"Charts";#N/A,#N/A,TRUE,"Forecasts"}</definedName>
    <definedName name="trygf" localSheetId="0" hidden="1">{"adj95mult",#N/A,FALSE,"COMPCO";"adj95est",#N/A,FALSE,"COMPCO"}</definedName>
    <definedName name="trygf" localSheetId="1" hidden="1">{"adj95mult",#N/A,FALSE,"COMPCO";"adj95est",#N/A,FALSE,"COMPCO"}</definedName>
    <definedName name="trygf" hidden="1">{"adj95mult",#N/A,FALSE,"COMPCO";"adj95est",#N/A,FALSE,"COMPCO"}</definedName>
    <definedName name="tt" hidden="1">{"away stand alones",#N/A,FALSE,"Target"}</definedName>
    <definedName name="TTT" localSheetId="0" hidden="1">{"'Income St Variance (ISV)'!$A$1:$L$71"}</definedName>
    <definedName name="TTT" localSheetId="1" hidden="1">{"'Income St Variance (ISV)'!$A$1:$L$71"}</definedName>
    <definedName name="TTT" hidden="1">{"'Income St Variance (ISV)'!$A$1:$L$71"}</definedName>
    <definedName name="TTTTT" localSheetId="0" hidden="1">{"SCH51",#N/A,FALSE,"monthly"}</definedName>
    <definedName name="TTTTT" localSheetId="1" hidden="1">{"SCH51",#N/A,FALSE,"monthly"}</definedName>
    <definedName name="TTTTT" hidden="1">{"SCH51",#N/A,FALSE,"monthly"}</definedName>
    <definedName name="ttttttttt" localSheetId="0" hidden="1">{"'Set-Out'!$A$1:$H$30"}</definedName>
    <definedName name="ttttttttt" localSheetId="1" hidden="1">{"'Set-Out'!$A$1:$H$30"}</definedName>
    <definedName name="ttttttttt" hidden="1">{"'Set-Out'!$A$1:$H$30"}</definedName>
    <definedName name="TUILKY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ty" localSheetId="0" hidden="1">{#N/A,#N/A,FALSE,"Aging Summary";#N/A,#N/A,FALSE,"Ratio Analysis";#N/A,#N/A,FALSE,"Test 120 Day Accts";#N/A,#N/A,FALSE,"Tickmarks"}</definedName>
    <definedName name="tuty" localSheetId="1" hidden="1">{#N/A,#N/A,FALSE,"Aging Summary";#N/A,#N/A,FALSE,"Ratio Analysis";#N/A,#N/A,FALSE,"Test 120 Day Accts";#N/A,#N/A,FALSE,"Tickmarks"}</definedName>
    <definedName name="tuty" hidden="1">{#N/A,#N/A,FALSE,"Aging Summary";#N/A,#N/A,FALSE,"Ratio Analysis";#N/A,#N/A,FALSE,"Test 120 Day Accts";#N/A,#N/A,FALSE,"Tickmarks"}</definedName>
    <definedName name="tutzu" localSheetId="0" hidden="1">{#N/A,#N/A,FALSE,"Finanzbedarsrechnung"}</definedName>
    <definedName name="tutzu" localSheetId="1" hidden="1">{#N/A,#N/A,FALSE,"Finanzbedarsrechnung"}</definedName>
    <definedName name="tutzu" hidden="1">{#N/A,#N/A,FALSE,"Finanzbedarsrechnung"}</definedName>
    <definedName name="TV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YERERAG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yer" localSheetId="0" hidden="1">{#N/A,#N/A,TRUE,"Historicals";#N/A,#N/A,TRUE,"Charts";#N/A,#N/A,TRUE,"Forecasts"}</definedName>
    <definedName name="tyeyer" localSheetId="1" hidden="1">{#N/A,#N/A,TRUE,"Historicals";#N/A,#N/A,TRUE,"Charts";#N/A,#N/A,TRUE,"Forecasts"}</definedName>
    <definedName name="tyeyer" hidden="1">{#N/A,#N/A,TRUE,"Historicals";#N/A,#N/A,TRUE,"Charts";#N/A,#N/A,TRUE,"Forecasts"}</definedName>
    <definedName name="TYHTR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jfdg" localSheetId="0" hidden="1">{#N/A,#N/A,TRUE,"Historicals";#N/A,#N/A,TRUE,"Charts";#N/A,#N/A,TRUE,"Forecasts"}</definedName>
    <definedName name="tyjfdg" localSheetId="1" hidden="1">{#N/A,#N/A,TRUE,"Historicals";#N/A,#N/A,TRUE,"Charts";#N/A,#N/A,TRUE,"Forecasts"}</definedName>
    <definedName name="tyjfdg" hidden="1">{#N/A,#N/A,TRUE,"Historicals";#N/A,#N/A,TRUE,"Charts";#N/A,#N/A,TRUE,"Forecasts"}</definedName>
    <definedName name="tyt"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ufg" localSheetId="0" hidden="1">{"AQUIRORDCF",#N/A,FALSE,"Merger consequences";"Acquirorassns",#N/A,FALSE,"Merger consequences"}</definedName>
    <definedName name="tyufg" localSheetId="1" hidden="1">{"AQUIRORDCF",#N/A,FALSE,"Merger consequences";"Acquirorassns",#N/A,FALSE,"Merger consequences"}</definedName>
    <definedName name="tyufg" hidden="1">{"AQUIRORDCF",#N/A,FALSE,"Merger consequences";"Acquirorassns",#N/A,FALSE,"Merger consequences"}</definedName>
    <definedName name="tyutr" localSheetId="0" hidden="1">{#N/A,#N/A,FALSE,"Colombo";#N/A,#N/A,FALSE,"Colata";#N/A,#N/A,FALSE,"Colombo + Colata"}</definedName>
    <definedName name="tyutr" localSheetId="1" hidden="1">{#N/A,#N/A,FALSE,"Colombo";#N/A,#N/A,FALSE,"Colata";#N/A,#N/A,FALSE,"Colombo + Colata"}</definedName>
    <definedName name="tyutr" hidden="1">{#N/A,#N/A,FALSE,"Colombo";#N/A,#N/A,FALSE,"Colata";#N/A,#N/A,FALSE,"Colombo + Colata"}</definedName>
    <definedName name="tyy" localSheetId="0" hidden="1">{"det (May)",#N/A,FALSE,"June";"sum (MAY YTD)",#N/A,FALSE,"June YTD"}</definedName>
    <definedName name="tyy" localSheetId="1" hidden="1">{"det (May)",#N/A,FALSE,"June";"sum (MAY YTD)",#N/A,FALSE,"June YTD"}</definedName>
    <definedName name="tyy" hidden="1">{"det (May)",#N/A,FALSE,"June";"sum (MAY YTD)",#N/A,FALSE,"June YTD"}</definedName>
    <definedName name="tz" localSheetId="0" hidden="1">{#N/A,#N/A,FALSE,"MZ GRV";#N/A,#N/A,FALSE,"MZ ArV";#N/A,#N/A,FALSE,"MZ AnV";#N/A,#N/A,FALSE,"MZ KnV"}</definedName>
    <definedName name="tz" localSheetId="1" hidden="1">{#N/A,#N/A,FALSE,"MZ GRV";#N/A,#N/A,FALSE,"MZ ArV";#N/A,#N/A,FALSE,"MZ AnV";#N/A,#N/A,FALSE,"MZ KnV"}</definedName>
    <definedName name="tz" hidden="1">{#N/A,#N/A,FALSE,"MZ GRV";#N/A,#N/A,FALSE,"MZ ArV";#N/A,#N/A,FALSE,"MZ AnV";#N/A,#N/A,FALSE,"MZ KnV"}</definedName>
    <definedName name="tzutz" localSheetId="0" hidden="1">{#N/A,#N/A,FALSE,"Mittelherkunft";#N/A,#N/A,FALSE,"Mittelverwendung"}</definedName>
    <definedName name="tzutz" localSheetId="1" hidden="1">{#N/A,#N/A,FALSE,"Mittelherkunft";#N/A,#N/A,FALSE,"Mittelverwendung"}</definedName>
    <definedName name="tzutz" hidden="1">{#N/A,#N/A,FALSE,"Mittelherkunft";#N/A,#N/A,FALSE,"Mittelverwendung"}</definedName>
    <definedName name="tzutzu" localSheetId="0" hidden="1">{#N/A,#N/A,FALSE,"Mittelherkunft";#N/A,#N/A,FALSE,"Mittelverwendung"}</definedName>
    <definedName name="tzutzu" localSheetId="1" hidden="1">{#N/A,#N/A,FALSE,"Mittelherkunft";#N/A,#N/A,FALSE,"Mittelverwendung"}</definedName>
    <definedName name="tzutzu" hidden="1">{#N/A,#N/A,FALSE,"Mittelherkunft";#N/A,#N/A,FALSE,"Mittelverwendung"}</definedName>
    <definedName name="tzuztutzu" localSheetId="0" hidden="1">{#N/A,#N/A,FALSE,"Finanzbedarfsrechnung"}</definedName>
    <definedName name="tzuztutzu" localSheetId="1" hidden="1">{#N/A,#N/A,FALSE,"Finanzbedarfsrechnung"}</definedName>
    <definedName name="tzuztutzu" hidden="1">{#N/A,#N/A,FALSE,"Finanzbedarfsrechnung"}</definedName>
    <definedName name="tzztuuz" localSheetId="0" hidden="1">{#N/A,#N/A,FALSE,"Layout GuV"}</definedName>
    <definedName name="tzztuuz" localSheetId="1" hidden="1">{#N/A,#N/A,FALSE,"Layout GuV"}</definedName>
    <definedName name="tzztuuz" hidden="1">{#N/A,#N/A,FALSE,"Layout GuV"}</definedName>
    <definedName name="U_anx2" localSheetId="0" hidden="1">{#N/A,#N/A,FALSE,"CONTRIB.SOCIAL ACUM.";#N/A,#N/A,FALSE,"CONTRIB.SOCIAL";#N/A,#N/A,FALSE,"APUR.LUCRO REAL ACUM.";#N/A,#N/A,FALSE,"APUR.LUCRO REAL";#N/A,#N/A,FALSE,"DEMOST.RESULT ACUM.";#N/A,#N/A,FALSE,"DEMONST.RESULT.";#N/A,#N/A,FALSE,"PASSIVO";#N/A,#N/A,FALSE,"ATIVO"}</definedName>
    <definedName name="U_anx2" localSheetId="1" hidden="1">{#N/A,#N/A,FALSE,"CONTRIB.SOCIAL ACUM.";#N/A,#N/A,FALSE,"CONTRIB.SOCIAL";#N/A,#N/A,FALSE,"APUR.LUCRO REAL ACUM.";#N/A,#N/A,FALSE,"APUR.LUCRO REAL";#N/A,#N/A,FALSE,"DEMOST.RESULT ACUM.";#N/A,#N/A,FALSE,"DEMONST.RESULT.";#N/A,#N/A,FALSE,"PASSIVO";#N/A,#N/A,FALSE,"ATIVO"}</definedName>
    <definedName name="U_anx2" hidden="1">{#N/A,#N/A,FALSE,"CONTRIB.SOCIAL ACUM.";#N/A,#N/A,FALSE,"CONTRIB.SOCIAL";#N/A,#N/A,FALSE,"APUR.LUCRO REAL ACUM.";#N/A,#N/A,FALSE,"APUR.LUCRO REAL";#N/A,#N/A,FALSE,"DEMOST.RESULT ACUM.";#N/A,#N/A,FALSE,"DEMONST.RESULT.";#N/A,#N/A,FALSE,"PASSIVO";#N/A,#N/A,FALSE,"ATIVO"}</definedName>
    <definedName name="UCET_IFRS_KEY_1_3">'[1]1.3'!$H$39:$H$231</definedName>
    <definedName name="UCET_IFRS_KEY_1_4">'[1]1.4'!$H$36:$H$188</definedName>
    <definedName name="ugyi" hidden="1">{#N/A,#N/A,FALSE,"output";#N/A,#N/A,FALSE,"contrib";#N/A,#N/A,FALSE,"profile";#N/A,#N/A,FALSE,"comps"}</definedName>
    <definedName name="UIL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ıoıuo" localSheetId="0" hidden="1">{"det (May)",#N/A,FALSE,"June";"sum (MAY YTD)",#N/A,FALSE,"June YTD"}</definedName>
    <definedName name="uıoıuo" localSheetId="1" hidden="1">{"det (May)",#N/A,FALSE,"June";"sum (MAY YTD)",#N/A,FALSE,"June YTD"}</definedName>
    <definedName name="uıoıuo" hidden="1">{"det (May)",#N/A,FALSE,"June";"sum (MAY YTD)",#N/A,FALSE,"June YTD"}</definedName>
    <definedName name="uiopopuiopuiop" localSheetId="0" hidden="1">{"SUMMARY",#N/A,TRUE,"SUMMARY";"compare",#N/A,TRUE,"Vs. Bus Plan";"ratios",#N/A,TRUE,"Ratios";"REVENUE",#N/A,TRUE,"Revenue";"expenses",#N/A,TRUE,"1996 budget";"payroll",#N/A,TRUE,"Payroll"}</definedName>
    <definedName name="uiopopuiopuiop" localSheetId="1" hidden="1">{"SUMMARY",#N/A,TRUE,"SUMMARY";"compare",#N/A,TRUE,"Vs. Bus Plan";"ratios",#N/A,TRUE,"Ratios";"REVENUE",#N/A,TRUE,"Revenue";"expenses",#N/A,TRUE,"1996 budget";"payroll",#N/A,TRUE,"Payroll"}</definedName>
    <definedName name="uiopopuiopuiop" hidden="1">{"SUMMARY",#N/A,TRUE,"SUMMARY";"compare",#N/A,TRUE,"Vs. Bus Plan";"ratios",#N/A,TRUE,"Ratios";"REVENUE",#N/A,TRUE,"Revenue";"expenses",#N/A,TRUE,"1996 budget";"payroll",#N/A,TRUE,"Payroll"}</definedName>
    <definedName name="uiopopuiopuiop_1" localSheetId="0" hidden="1">{"SUMMARY",#N/A,TRUE,"SUMMARY";"compare",#N/A,TRUE,"Vs. Bus Plan";"ratios",#N/A,TRUE,"Ratios";"REVENUE",#N/A,TRUE,"Revenue";"expenses",#N/A,TRUE,"1996 budget";"payroll",#N/A,TRUE,"Payroll"}</definedName>
    <definedName name="uiopopuiopuiop_1" localSheetId="1" hidden="1">{"SUMMARY",#N/A,TRUE,"SUMMARY";"compare",#N/A,TRUE,"Vs. Bus Plan";"ratios",#N/A,TRUE,"Ratios";"REVENUE",#N/A,TRUE,"Revenue";"expenses",#N/A,TRUE,"1996 budget";"payroll",#N/A,TRUE,"Payroll"}</definedName>
    <definedName name="uiopopuiopuiop_1" hidden="1">{"SUMMARY",#N/A,TRUE,"SUMMARY";"compare",#N/A,TRUE,"Vs. Bus Plan";"ratios",#N/A,TRUE,"Ratios";"REVENUE",#N/A,TRUE,"Revenue";"expenses",#N/A,TRUE,"1996 budget";"payroll",#N/A,TRUE,"Payroll"}</definedName>
    <definedName name="uiopopuiopuiop_2" localSheetId="0" hidden="1">{"SUMMARY",#N/A,TRUE,"SUMMARY";"compare",#N/A,TRUE,"Vs. Bus Plan";"ratios",#N/A,TRUE,"Ratios";"REVENUE",#N/A,TRUE,"Revenue";"expenses",#N/A,TRUE,"1996 budget";"payroll",#N/A,TRUE,"Payroll"}</definedName>
    <definedName name="uiopopuiopuiop_2" localSheetId="1" hidden="1">{"SUMMARY",#N/A,TRUE,"SUMMARY";"compare",#N/A,TRUE,"Vs. Bus Plan";"ratios",#N/A,TRUE,"Ratios";"REVENUE",#N/A,TRUE,"Revenue";"expenses",#N/A,TRUE,"1996 budget";"payroll",#N/A,TRUE,"Payroll"}</definedName>
    <definedName name="uiopopuiopuiop_2" hidden="1">{"SUMMARY",#N/A,TRUE,"SUMMARY";"compare",#N/A,TRUE,"Vs. Bus Plan";"ratios",#N/A,TRUE,"Ratios";"REVENUE",#N/A,TRUE,"Revenue";"expenses",#N/A,TRUE,"1996 budget";"payroll",#N/A,TRUE,"Payroll"}</definedName>
    <definedName name="uiopopuiopuiop_3" localSheetId="0" hidden="1">{"SUMMARY",#N/A,TRUE,"SUMMARY";"compare",#N/A,TRUE,"Vs. Bus Plan";"ratios",#N/A,TRUE,"Ratios";"REVENUE",#N/A,TRUE,"Revenue";"expenses",#N/A,TRUE,"1996 budget";"payroll",#N/A,TRUE,"Payroll"}</definedName>
    <definedName name="uiopopuiopuiop_3" localSheetId="1" hidden="1">{"SUMMARY",#N/A,TRUE,"SUMMARY";"compare",#N/A,TRUE,"Vs. Bus Plan";"ratios",#N/A,TRUE,"Ratios";"REVENUE",#N/A,TRUE,"Revenue";"expenses",#N/A,TRUE,"1996 budget";"payroll",#N/A,TRUE,"Payroll"}</definedName>
    <definedName name="uiopopuiopuiop_3" hidden="1">{"SUMMARY",#N/A,TRUE,"SUMMARY";"compare",#N/A,TRUE,"Vs. Bus Plan";"ratios",#N/A,TRUE,"Ratios";"REVENUE",#N/A,TRUE,"Revenue";"expenses",#N/A,TRUE,"1996 budget";"payroll",#N/A,TRUE,"Payroll"}</definedName>
    <definedName name="uiopopuiopuiop_4" localSheetId="0" hidden="1">{"SUMMARY",#N/A,TRUE,"SUMMARY";"compare",#N/A,TRUE,"Vs. Bus Plan";"ratios",#N/A,TRUE,"Ratios";"REVENUE",#N/A,TRUE,"Revenue";"expenses",#N/A,TRUE,"1996 budget";"payroll",#N/A,TRUE,"Payroll"}</definedName>
    <definedName name="uiopopuiopuiop_4" localSheetId="1" hidden="1">{"SUMMARY",#N/A,TRUE,"SUMMARY";"compare",#N/A,TRUE,"Vs. Bus Plan";"ratios",#N/A,TRUE,"Ratios";"REVENUE",#N/A,TRUE,"Revenue";"expenses",#N/A,TRUE,"1996 budget";"payroll",#N/A,TRUE,"Payroll"}</definedName>
    <definedName name="uiopopuiopuiop_4" hidden="1">{"SUMMARY",#N/A,TRUE,"SUMMARY";"compare",#N/A,TRUE,"Vs. Bus Plan";"ratios",#N/A,TRUE,"Ratios";"REVENUE",#N/A,TRUE,"Revenue";"expenses",#N/A,TRUE,"1996 budget";"payroll",#N/A,TRUE,"Payroll"}</definedName>
    <definedName name="uıouıo"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0" hidden="1">{"det (May)",#N/A,FALSE,"June";"sum (MAY YTD)",#N/A,FALSE,"June YTD"}</definedName>
    <definedName name="uıouıouıouı" localSheetId="1" hidden="1">{"det (May)",#N/A,FALSE,"June";"sum (MAY YTD)",#N/A,FALSE,"June YTD"}</definedName>
    <definedName name="uıouıouıouı" hidden="1">{"det (May)",#N/A,FALSE,"June";"sum (MAY YTD)",#N/A,FALSE,"June YTD"}</definedName>
    <definedName name="uiuyiutit" localSheetId="0" hidden="1">{#N/A,#N/A,TRUE,"Historicals";#N/A,#N/A,TRUE,"Charts";#N/A,#N/A,TRUE,"Forecasts"}</definedName>
    <definedName name="uiuyiutit" localSheetId="1" hidden="1">{#N/A,#N/A,TRUE,"Historicals";#N/A,#N/A,TRUE,"Charts";#N/A,#N/A,TRUE,"Forecasts"}</definedName>
    <definedName name="uiuyiutit" hidden="1">{#N/A,#N/A,TRUE,"Historicals";#N/A,#N/A,TRUE,"Charts";#N/A,#N/A,TRUE,"Forecasts"}</definedName>
    <definedName name="uiuziuz" localSheetId="0" hidden="1">{#N/A,#N/A,FALSE,"DCF";#N/A,#N/A,FALSE,"WACC";#N/A,#N/A,FALSE,"Sales_EBIT";#N/A,#N/A,FALSE,"Capex_Depreciation";#N/A,#N/A,FALSE,"WC";#N/A,#N/A,FALSE,"Interest";#N/A,#N/A,FALSE,"Assumptions"}</definedName>
    <definedName name="uiuziuz" localSheetId="1" hidden="1">{#N/A,#N/A,FALSE,"DCF";#N/A,#N/A,FALSE,"WACC";#N/A,#N/A,FALSE,"Sales_EBIT";#N/A,#N/A,FALSE,"Capex_Depreciation";#N/A,#N/A,FALSE,"WC";#N/A,#N/A,FALSE,"Interest";#N/A,#N/A,FALSE,"Assumptions"}</definedName>
    <definedName name="uiuziuz" hidden="1">{#N/A,#N/A,FALSE,"DCF";#N/A,#N/A,FALSE,"WACC";#N/A,#N/A,FALSE,"Sales_EBIT";#N/A,#N/A,FALSE,"Capex_Depreciation";#N/A,#N/A,FALSE,"WC";#N/A,#N/A,FALSE,"Interest";#N/A,#N/A,FALSE,"Assumptions"}</definedName>
    <definedName name="uizui" localSheetId="0" hidden="1">{#N/A,#N/A,FALSE,"Layout Aktiva";#N/A,#N/A,FALSE,"Layout Passiva"}</definedName>
    <definedName name="uizui" localSheetId="1" hidden="1">{#N/A,#N/A,FALSE,"Layout Aktiva";#N/A,#N/A,FALSE,"Layout Passiva"}</definedName>
    <definedName name="uizui" hidden="1">{#N/A,#N/A,FALSE,"Layout Aktiva";#N/A,#N/A,FALSE,"Layout Passiva"}</definedName>
    <definedName name="uj47ui47i" localSheetId="0" hidden="1">{#N/A,#N/A,TRUE,"Main Issues";#N/A,#N/A,TRUE,"Income statement ($)"}</definedName>
    <definedName name="uj47ui47i" localSheetId="1" hidden="1">{#N/A,#N/A,TRUE,"Main Issues";#N/A,#N/A,TRUE,"Income statement ($)"}</definedName>
    <definedName name="uj47ui47i" hidden="1">{#N/A,#N/A,TRUE,"Main Issues";#N/A,#N/A,TRUE,"Income statement ($)"}</definedName>
    <definedName name="ulkljkljklk"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my" hidden="1">{"comps",#N/A,FALSE,"comps";"notes",#N/A,FALSE,"comps"}</definedName>
    <definedName name="underlyingh1" localSheetId="0" hidden="1">{"Underlying halfyearly",#N/A,FALSE,"Master"}</definedName>
    <definedName name="underlyingh1" localSheetId="1" hidden="1">{"Underlying halfyearly",#N/A,FALSE,"Master"}</definedName>
    <definedName name="underlyingh1" hidden="1">{"Underlying halfyearly",#N/A,FALSE,"Master"}</definedName>
    <definedName name="uni" localSheetId="0" hidden="1">{"Invest mit Steuern",#N/A,FALSE,"Rg."}</definedName>
    <definedName name="uni" localSheetId="1" hidden="1">{"Invest mit Steuern",#N/A,FALSE,"Rg."}</definedName>
    <definedName name="uni" hidden="1">{"Invest mit Steuern",#N/A,FALSE,"Rg."}</definedName>
    <definedName name="Units">#REF!</definedName>
    <definedName name="unknown1" localSheetId="0" hidden="1">{1}</definedName>
    <definedName name="unknown1" localSheetId="1" hidden="1">{1}</definedName>
    <definedName name="unknown1" hidden="1">{1}</definedName>
    <definedName name="Unterlagen" localSheetId="0" hidden="1">{#N/A,#N/A,FALSE,"Tagesmeldung"}</definedName>
    <definedName name="Unterlagen" localSheetId="1" hidden="1">{#N/A,#N/A,FALSE,"Tagesmeldung"}</definedName>
    <definedName name="Unterlagen" hidden="1">{#N/A,#N/A,FALSE,"Tagesmeldung"}</definedName>
    <definedName name="urfa" hidden="1">#REF!</definedName>
    <definedName name="ut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t" localSheetId="0" hidden="1">{"ANAR",#N/A,FALSE,"Dist total";"MARGEN",#N/A,FALSE,"Dist total";"COMENTARIO",#N/A,FALSE,"Ficha CODICE";"CONSEJO",#N/A,FALSE,"Dist p0";"uno",#N/A,FALSE,"Dist total"}</definedName>
    <definedName name="utt" localSheetId="1"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TVAR">'[13]Kontrolní list2'!$A$131:$A$145</definedName>
    <definedName name="utzutzutz" localSheetId="0" hidden="1">{#N/A,#N/A,FALSE,"Layout Aktiva";#N/A,#N/A,FALSE,"Layout Passiva"}</definedName>
    <definedName name="utzutzutz" localSheetId="1" hidden="1">{#N/A,#N/A,FALSE,"Layout Aktiva";#N/A,#N/A,FALSE,"Layout Passiva"}</definedName>
    <definedName name="utzutzutz" hidden="1">{#N/A,#N/A,FALSE,"Layout Aktiva";#N/A,#N/A,FALSE,"Layout Passiva"}</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hidden="1">{#N/A,#N/A,FALSE,"Aging Summary";#N/A,#N/A,FALSE,"Ratio Analysis";#N/A,#N/A,FALSE,"Test 120 Day Accts";#N/A,#N/A,FALSE,"Tickmarks"}</definedName>
    <definedName name="uutzu" localSheetId="0" hidden="1">{#N/A,#N/A,FALSE,"Layout Cash Flow"}</definedName>
    <definedName name="uutzu" localSheetId="1" hidden="1">{#N/A,#N/A,FALSE,"Layout Cash Flow"}</definedName>
    <definedName name="uutzu" hidden="1">{#N/A,#N/A,FALSE,"Layout Cash Flow"}</definedName>
    <definedName name="uuu" localSheetId="0" hidden="1">{"VAR.VOLUMI",#N/A,FALSE,"VAR.VOLUMI";"STIMA",#N/A,FALSE,"STIMA";"QUARTER",#N/A,FALSE,"QUARTER"}</definedName>
    <definedName name="uuu" localSheetId="1" hidden="1">{"VAR.VOLUMI",#N/A,FALSE,"VAR.VOLUMI";"STIMA",#N/A,FALSE,"STIMA";"QUARTER",#N/A,FALSE,"QUARTER"}</definedName>
    <definedName name="uuu" hidden="1">{"VAR.VOLUMI",#N/A,FALSE,"VAR.VOLUMI";"STIMA",#N/A,FALSE,"STIMA";"QUARTER",#N/A,FALSE,"QUARTER"}</definedName>
    <definedName name="UUUUUUUUUUU" localSheetId="0" hidden="1">{"SCH29",#N/A,FALSE,"segments";"SCH30",#N/A,FALSE,"segments"}</definedName>
    <definedName name="UUUUUUUUUUU" localSheetId="1" hidden="1">{"SCH29",#N/A,FALSE,"segments";"SCH30",#N/A,FALSE,"segments"}</definedName>
    <definedName name="UUUUUUUUUUU" hidden="1">{"SCH29",#N/A,FALSE,"segments";"SCH30",#N/A,FALSE,"segments"}</definedName>
    <definedName name="UUUUUUUUUUUUUUUUUU" localSheetId="0" hidden="1">{"SCH46",#N/A,FALSE,"sch46"}</definedName>
    <definedName name="UUUUUUUUUUUUUUUUUU" localSheetId="1" hidden="1">{"SCH46",#N/A,FALSE,"sch46"}</definedName>
    <definedName name="UUUUUUUUUUUUUUUUUU" hidden="1">{"SCH46",#N/A,FALSE,"sch46"}</definedName>
    <definedName name="UYGAR" localSheetId="0" hidden="1">{#N/A,#N/A,FALSE,"Aging Summary";#N/A,#N/A,FALSE,"Ratio Analysis";#N/A,#N/A,FALSE,"Test 120 Day Accts";#N/A,#N/A,FALSE,"Tickmarks"}</definedName>
    <definedName name="UYGAR" localSheetId="1" hidden="1">{#N/A,#N/A,FALSE,"Aging Summary";#N/A,#N/A,FALSE,"Ratio Analysis";#N/A,#N/A,FALSE,"Test 120 Day Accts";#N/A,#N/A,FALSE,"Tickmarks"}</definedName>
    <definedName name="UYGAR" hidden="1">{#N/A,#N/A,FALSE,"Aging Summary";#N/A,#N/A,FALSE,"Ratio Analysis";#N/A,#N/A,FALSE,"Test 120 Day Accts";#N/A,#N/A,FALSE,"Tickmarks"}</definedName>
    <definedName name="uyjmyu" localSheetId="0" hidden="1">{#N/A,#N/A,TRUE,"Proposal";#N/A,#N/A,TRUE,"Assumptions";#N/A,#N/A,TRUE,"Net Income";#N/A,#N/A,TRUE,"Balsheet";#N/A,#N/A,TRUE,"Capex";#N/A,#N/A,TRUE,"Volumes";#N/A,#N/A,TRUE,"Revenues";#N/A,#N/A,TRUE,"Var.Costs";#N/A,#N/A,TRUE,"Personnel";#N/A,#N/A,TRUE,"Other costs";#N/A,#N/A,TRUE,"MKTG and G&amp;A"}</definedName>
    <definedName name="uyjmyu" localSheetId="1" hidden="1">{#N/A,#N/A,TRUE,"Proposal";#N/A,#N/A,TRUE,"Assumptions";#N/A,#N/A,TRUE,"Net Income";#N/A,#N/A,TRUE,"Balsheet";#N/A,#N/A,TRUE,"Capex";#N/A,#N/A,TRUE,"Volumes";#N/A,#N/A,TRUE,"Revenues";#N/A,#N/A,TRUE,"Var.Costs";#N/A,#N/A,TRUE,"Personnel";#N/A,#N/A,TRUE,"Other costs";#N/A,#N/A,TRUE,"MKTG and G&amp;A"}</definedName>
    <definedName name="uyjmyu" hidden="1">{#N/A,#N/A,TRUE,"Proposal";#N/A,#N/A,TRUE,"Assumptions";#N/A,#N/A,TRUE,"Net Income";#N/A,#N/A,TRUE,"Balsheet";#N/A,#N/A,TRUE,"Capex";#N/A,#N/A,TRUE,"Volumes";#N/A,#N/A,TRUE,"Revenues";#N/A,#N/A,TRUE,"Var.Costs";#N/A,#N/A,TRUE,"Personnel";#N/A,#N/A,TRUE,"Other costs";#N/A,#N/A,TRUE,"MKTG and G&amp;A"}</definedName>
    <definedName name="uypouioui" localSheetId="0" hidden="1">{#N/A,#N/A,FALSE,"Title Page";#N/A,#N/A,FALSE,"Conclusions";#N/A,#N/A,FALSE,"Assum.";#N/A,#N/A,FALSE,"Sun  DCF-WC-Dep";#N/A,#N/A,FALSE,"MarketValue";#N/A,#N/A,FALSE,"BalSheet";#N/A,#N/A,FALSE,"WACC";#N/A,#N/A,FALSE,"PC+ Info.";#N/A,#N/A,FALSE,"PC+Info_2"}</definedName>
    <definedName name="uypouioui" localSheetId="1" hidden="1">{#N/A,#N/A,FALSE,"Title Page";#N/A,#N/A,FALSE,"Conclusions";#N/A,#N/A,FALSE,"Assum.";#N/A,#N/A,FALSE,"Sun  DCF-WC-Dep";#N/A,#N/A,FALSE,"MarketValue";#N/A,#N/A,FALSE,"BalSheet";#N/A,#N/A,FALSE,"WACC";#N/A,#N/A,FALSE,"PC+ Info.";#N/A,#N/A,FALSE,"PC+Info_2"}</definedName>
    <definedName name="uypouioui" hidden="1">{#N/A,#N/A,FALSE,"Title Page";#N/A,#N/A,FALSE,"Conclusions";#N/A,#N/A,FALSE,"Assum.";#N/A,#N/A,FALSE,"Sun  DCF-WC-Dep";#N/A,#N/A,FALSE,"MarketValue";#N/A,#N/A,FALSE,"BalSheet";#N/A,#N/A,FALSE,"WACC";#N/A,#N/A,FALSE,"PC+ Info.";#N/A,#N/A,FALSE,"PC+Info_2"}</definedName>
    <definedName name="uypouioui_1" localSheetId="0" hidden="1">{#N/A,#N/A,FALSE,"Title Page";#N/A,#N/A,FALSE,"Conclusions";#N/A,#N/A,FALSE,"Assum.";#N/A,#N/A,FALSE,"Sun  DCF-WC-Dep";#N/A,#N/A,FALSE,"MarketValue";#N/A,#N/A,FALSE,"BalSheet";#N/A,#N/A,FALSE,"WACC";#N/A,#N/A,FALSE,"PC+ Info.";#N/A,#N/A,FALSE,"PC+Info_2"}</definedName>
    <definedName name="uypouioui_1" localSheetId="1" hidden="1">{#N/A,#N/A,FALSE,"Title Page";#N/A,#N/A,FALSE,"Conclusions";#N/A,#N/A,FALSE,"Assum.";#N/A,#N/A,FALSE,"Sun  DCF-WC-Dep";#N/A,#N/A,FALSE,"MarketValue";#N/A,#N/A,FALSE,"BalSheet";#N/A,#N/A,FALSE,"WACC";#N/A,#N/A,FALSE,"PC+ Info.";#N/A,#N/A,FALSE,"PC+Info_2"}</definedName>
    <definedName name="uypouioui_1" hidden="1">{#N/A,#N/A,FALSE,"Title Page";#N/A,#N/A,FALSE,"Conclusions";#N/A,#N/A,FALSE,"Assum.";#N/A,#N/A,FALSE,"Sun  DCF-WC-Dep";#N/A,#N/A,FALSE,"MarketValue";#N/A,#N/A,FALSE,"BalSheet";#N/A,#N/A,FALSE,"WACC";#N/A,#N/A,FALSE,"PC+ Info.";#N/A,#N/A,FALSE,"PC+Info_2"}</definedName>
    <definedName name="uypouioui_2" localSheetId="0" hidden="1">{#N/A,#N/A,FALSE,"Title Page";#N/A,#N/A,FALSE,"Conclusions";#N/A,#N/A,FALSE,"Assum.";#N/A,#N/A,FALSE,"Sun  DCF-WC-Dep";#N/A,#N/A,FALSE,"MarketValue";#N/A,#N/A,FALSE,"BalSheet";#N/A,#N/A,FALSE,"WACC";#N/A,#N/A,FALSE,"PC+ Info.";#N/A,#N/A,FALSE,"PC+Info_2"}</definedName>
    <definedName name="uypouioui_2" localSheetId="1" hidden="1">{#N/A,#N/A,FALSE,"Title Page";#N/A,#N/A,FALSE,"Conclusions";#N/A,#N/A,FALSE,"Assum.";#N/A,#N/A,FALSE,"Sun  DCF-WC-Dep";#N/A,#N/A,FALSE,"MarketValue";#N/A,#N/A,FALSE,"BalSheet";#N/A,#N/A,FALSE,"WACC";#N/A,#N/A,FALSE,"PC+ Info.";#N/A,#N/A,FALSE,"PC+Info_2"}</definedName>
    <definedName name="uypouioui_2" hidden="1">{#N/A,#N/A,FALSE,"Title Page";#N/A,#N/A,FALSE,"Conclusions";#N/A,#N/A,FALSE,"Assum.";#N/A,#N/A,FALSE,"Sun  DCF-WC-Dep";#N/A,#N/A,FALSE,"MarketValue";#N/A,#N/A,FALSE,"BalSheet";#N/A,#N/A,FALSE,"WACC";#N/A,#N/A,FALSE,"PC+ Info.";#N/A,#N/A,FALSE,"PC+Info_2"}</definedName>
    <definedName name="uypouioui_3" localSheetId="0" hidden="1">{#N/A,#N/A,FALSE,"Title Page";#N/A,#N/A,FALSE,"Conclusions";#N/A,#N/A,FALSE,"Assum.";#N/A,#N/A,FALSE,"Sun  DCF-WC-Dep";#N/A,#N/A,FALSE,"MarketValue";#N/A,#N/A,FALSE,"BalSheet";#N/A,#N/A,FALSE,"WACC";#N/A,#N/A,FALSE,"PC+ Info.";#N/A,#N/A,FALSE,"PC+Info_2"}</definedName>
    <definedName name="uypouioui_3" localSheetId="1" hidden="1">{#N/A,#N/A,FALSE,"Title Page";#N/A,#N/A,FALSE,"Conclusions";#N/A,#N/A,FALSE,"Assum.";#N/A,#N/A,FALSE,"Sun  DCF-WC-Dep";#N/A,#N/A,FALSE,"MarketValue";#N/A,#N/A,FALSE,"BalSheet";#N/A,#N/A,FALSE,"WACC";#N/A,#N/A,FALSE,"PC+ Info.";#N/A,#N/A,FALSE,"PC+Info_2"}</definedName>
    <definedName name="uypouioui_3" hidden="1">{#N/A,#N/A,FALSE,"Title Page";#N/A,#N/A,FALSE,"Conclusions";#N/A,#N/A,FALSE,"Assum.";#N/A,#N/A,FALSE,"Sun  DCF-WC-Dep";#N/A,#N/A,FALSE,"MarketValue";#N/A,#N/A,FALSE,"BalSheet";#N/A,#N/A,FALSE,"WACC";#N/A,#N/A,FALSE,"PC+ Info.";#N/A,#N/A,FALSE,"PC+Info_2"}</definedName>
    <definedName name="uypouioui_4" localSheetId="0" hidden="1">{#N/A,#N/A,FALSE,"Title Page";#N/A,#N/A,FALSE,"Conclusions";#N/A,#N/A,FALSE,"Assum.";#N/A,#N/A,FALSE,"Sun  DCF-WC-Dep";#N/A,#N/A,FALSE,"MarketValue";#N/A,#N/A,FALSE,"BalSheet";#N/A,#N/A,FALSE,"WACC";#N/A,#N/A,FALSE,"PC+ Info.";#N/A,#N/A,FALSE,"PC+Info_2"}</definedName>
    <definedName name="uypouioui_4" localSheetId="1" hidden="1">{#N/A,#N/A,FALSE,"Title Page";#N/A,#N/A,FALSE,"Conclusions";#N/A,#N/A,FALSE,"Assum.";#N/A,#N/A,FALSE,"Sun  DCF-WC-Dep";#N/A,#N/A,FALSE,"MarketValue";#N/A,#N/A,FALSE,"BalSheet";#N/A,#N/A,FALSE,"WACC";#N/A,#N/A,FALSE,"PC+ Info.";#N/A,#N/A,FALSE,"PC+Info_2"}</definedName>
    <definedName name="uypouioui_4" hidden="1">{#N/A,#N/A,FALSE,"Title Page";#N/A,#N/A,FALSE,"Conclusions";#N/A,#N/A,FALSE,"Assum.";#N/A,#N/A,FALSE,"Sun  DCF-WC-Dep";#N/A,#N/A,FALSE,"MarketValue";#N/A,#N/A,FALSE,"BalSheet";#N/A,#N/A,FALSE,"WACC";#N/A,#N/A,FALSE,"PC+ Info.";#N/A,#N/A,FALSE,"PC+Info_2"}</definedName>
    <definedName name="uyrjn" localSheetId="0" hidden="1">{#N/A,#N/A,TRUE,"Historicals";#N/A,#N/A,TRUE,"Charts";#N/A,#N/A,TRUE,"Forecasts"}</definedName>
    <definedName name="uyrjn" localSheetId="1" hidden="1">{#N/A,#N/A,TRUE,"Historicals";#N/A,#N/A,TRUE,"Charts";#N/A,#N/A,TRUE,"Forecasts"}</definedName>
    <definedName name="uyrjn" hidden="1">{#N/A,#N/A,TRUE,"Historicals";#N/A,#N/A,TRUE,"Charts";#N/A,#N/A,TRUE,"Forecasts"}</definedName>
    <definedName name="uyyuyiyui" localSheetId="0" hidden="1">{"det (May)",#N/A,FALSE,"June";"sum (MAY YTD)",#N/A,FALSE,"June YTD"}</definedName>
    <definedName name="uyyuyiyui" localSheetId="1" hidden="1">{"det (May)",#N/A,FALSE,"June";"sum (MAY YTD)",#N/A,FALSE,"June YTD"}</definedName>
    <definedName name="uyyuyiyui" hidden="1">{"det (May)",#N/A,FALSE,"June";"sum (MAY YTD)",#N/A,FALSE,"June YTD"}</definedName>
    <definedName name="uziuiz" localSheetId="0" hidden="1">{#N/A,#N/A,FALSE,"Aging Summary";#N/A,#N/A,FALSE,"Ratio Analysis";#N/A,#N/A,FALSE,"Test 120 Day Accts";#N/A,#N/A,FALSE,"Tickmarks"}</definedName>
    <definedName name="uziuiz" localSheetId="1" hidden="1">{#N/A,#N/A,FALSE,"Aging Summary";#N/A,#N/A,FALSE,"Ratio Analysis";#N/A,#N/A,FALSE,"Test 120 Day Accts";#N/A,#N/A,FALSE,"Tickmarks"}</definedName>
    <definedName name="uziuiz" hidden="1">{#N/A,#N/A,FALSE,"Aging Summary";#N/A,#N/A,FALSE,"Ratio Analysis";#N/A,#N/A,FALSE,"Test 120 Day Accts";#N/A,#N/A,FALSE,"Tickmarks"}</definedName>
    <definedName name="uziuzi" localSheetId="0" hidden="1">{#N/A,#N/A,FALSE,"Layout Aktiva";#N/A,#N/A,FALSE,"Layout Passiva";#N/A,#N/A,FALSE,"Layout GuV";#N/A,#N/A,FALSE,"Layout Cash Flow";#N/A,#N/A,FALSE,"Mittelherkunft";#N/A,#N/A,FALSE,"Mittelverwendung";#N/A,#N/A,FALSE,"Finanzbedarsrechnung"}</definedName>
    <definedName name="uziuzi" localSheetId="1" hidden="1">{#N/A,#N/A,FALSE,"Layout Aktiva";#N/A,#N/A,FALSE,"Layout Passiva";#N/A,#N/A,FALSE,"Layout GuV";#N/A,#N/A,FALSE,"Layout Cash Flow";#N/A,#N/A,FALSE,"Mittelherkunft";#N/A,#N/A,FALSE,"Mittelverwendung";#N/A,#N/A,FALSE,"Finanzbedarsrechnung"}</definedName>
    <definedName name="uziuzi" hidden="1">{#N/A,#N/A,FALSE,"Layout Aktiva";#N/A,#N/A,FALSE,"Layout Passiva";#N/A,#N/A,FALSE,"Layout GuV";#N/A,#N/A,FALSE,"Layout Cash Flow";#N/A,#N/A,FALSE,"Mittelherkunft";#N/A,#N/A,FALSE,"Mittelverwendung";#N/A,#N/A,FALSE,"Finanzbedarsrechnung"}</definedName>
    <definedName name="uziuzizui" localSheetId="0" hidden="1">{#N/A,#N/A,FALSE,"Aging Summary";#N/A,#N/A,FALSE,"Ratio Analysis";#N/A,#N/A,FALSE,"Test 120 Day Accts";#N/A,#N/A,FALSE,"Tickmarks"}</definedName>
    <definedName name="uziuzizui" localSheetId="1" hidden="1">{#N/A,#N/A,FALSE,"Aging Summary";#N/A,#N/A,FALSE,"Ratio Analysis";#N/A,#N/A,FALSE,"Test 120 Day Accts";#N/A,#N/A,FALSE,"Tickmarks"}</definedName>
    <definedName name="uziuzizui" hidden="1">{#N/A,#N/A,FALSE,"Aging Summary";#N/A,#N/A,FALSE,"Ratio Analysis";#N/A,#N/A,FALSE,"Test 120 Day Accts";#N/A,#N/A,FALSE,"Tickmarks"}</definedName>
    <definedName name="uztu" localSheetId="0" hidden="1">{#N/A,#N/A,FALSE,"Layout Aktiva";#N/A,#N/A,FALSE,"Layout Passiva"}</definedName>
    <definedName name="uztu" localSheetId="1" hidden="1">{#N/A,#N/A,FALSE,"Layout Aktiva";#N/A,#N/A,FALSE,"Layout Passiva"}</definedName>
    <definedName name="uztu" hidden="1">{#N/A,#N/A,FALSE,"Layout Aktiva";#N/A,#N/A,FALSE,"Layout Passiva"}</definedName>
    <definedName name="uzuuztu" localSheetId="0" hidden="1">{#N/A,#N/A,FALSE,"Layout Aktiva";#N/A,#N/A,FALSE,"Layout Passiva";#N/A,#N/A,FALSE,"Layout GuV";#N/A,#N/A,FALSE,"Layout Cash Flow";#N/A,#N/A,FALSE,"Mittelherkunft";#N/A,#N/A,FALSE,"Mittelverwendung";#N/A,#N/A,FALSE,"Finanzbedarfsrechnung"}</definedName>
    <definedName name="uzuuztu" localSheetId="1" hidden="1">{#N/A,#N/A,FALSE,"Layout Aktiva";#N/A,#N/A,FALSE,"Layout Passiva";#N/A,#N/A,FALSE,"Layout GuV";#N/A,#N/A,FALSE,"Layout Cash Flow";#N/A,#N/A,FALSE,"Mittelherkunft";#N/A,#N/A,FALSE,"Mittelverwendung";#N/A,#N/A,FALSE,"Finanzbedarfsrechnung"}</definedName>
    <definedName name="uzuuztu" hidden="1">{#N/A,#N/A,FALSE,"Layout Aktiva";#N/A,#N/A,FALSE,"Layout Passiva";#N/A,#N/A,FALSE,"Layout GuV";#N/A,#N/A,FALSE,"Layout Cash Flow";#N/A,#N/A,FALSE,"Mittelherkunft";#N/A,#N/A,FALSE,"Mittelverwendung";#N/A,#N/A,FALSE,"Finanzbedarfsrechnung"}</definedName>
    <definedName name="v" localSheetId="0"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_SUm" localSheetId="0" hidden="1">{#N/A,#N/A,FALSE,"Summary";#N/A,#N/A,FALSE,"Base Materials";#N/A,#N/A,FALSE,"Construction";#N/A,#N/A,FALSE,"Packaging";#N/A,#N/A,FALSE,"Transportation"}</definedName>
    <definedName name="V_SUm" localSheetId="1"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aaaaaavavv" hidden="1">#REF!</definedName>
    <definedName name="val\" localSheetId="0" hidden="1">{#N/A,#N/A,FALSE,"Summary";#N/A,#N/A,FALSE,"Base Materials";#N/A,#N/A,FALSE,"Construction";#N/A,#N/A,FALSE,"Packaging";#N/A,#N/A,FALSE,"Transportation"}</definedName>
    <definedName name="val\" localSheetId="1" hidden="1">{#N/A,#N/A,FALSE,"Summary";#N/A,#N/A,FALSE,"Base Materials";#N/A,#N/A,FALSE,"Construction";#N/A,#N/A,FALSE,"Packaging";#N/A,#N/A,FALSE,"Transportation"}</definedName>
    <definedName name="val\" hidden="1">{#N/A,#N/A,FALSE,"Summary";#N/A,#N/A,FALSE,"Base Materials";#N/A,#N/A,FALSE,"Construction";#N/A,#N/A,FALSE,"Packaging";#N/A,#N/A,FALSE,"Transportation"}</definedName>
    <definedName name="vbfdfde" localSheetId="0" hidden="1">{#N/A,#N/A,FALSE,"Aging Summary";#N/A,#N/A,FALSE,"Ratio Analysis";#N/A,#N/A,FALSE,"Test 120 Day Accts";#N/A,#N/A,FALSE,"Tickmarks"}</definedName>
    <definedName name="vbfdfde" localSheetId="1" hidden="1">{#N/A,#N/A,FALSE,"Aging Summary";#N/A,#N/A,FALSE,"Ratio Analysis";#N/A,#N/A,FALSE,"Test 120 Day Accts";#N/A,#N/A,FALSE,"Tickmarks"}</definedName>
    <definedName name="vbfdfde" hidden="1">{#N/A,#N/A,FALSE,"Aging Summary";#N/A,#N/A,FALSE,"Ratio Analysis";#N/A,#N/A,FALSE,"Test 120 Day Accts";#N/A,#N/A,FALSE,"Tickmarks"}</definedName>
    <definedName name="vcxb" localSheetId="0" hidden="1">{#N/A,#N/A,FALSE,"Table of Contents";#N/A,#N/A,FALSE,"Overview";#N/A,#N/A,FALSE,"Data"}</definedName>
    <definedName name="vcxb" localSheetId="1" hidden="1">{#N/A,#N/A,FALSE,"Table of Contents";#N/A,#N/A,FALSE,"Overview";#N/A,#N/A,FALSE,"Data"}</definedName>
    <definedName name="vcxb" hidden="1">{#N/A,#N/A,FALSE,"Table of Contents";#N/A,#N/A,FALSE,"Overview";#N/A,#N/A,FALSE,"Data"}</definedName>
    <definedName name="vcxvf" localSheetId="0" hidden="1">{#N/A,#N/A,TRUE,"Historicals";#N/A,#N/A,TRUE,"Charts";#N/A,#N/A,TRUE,"Forecasts"}</definedName>
    <definedName name="vcxvf" localSheetId="1" hidden="1">{#N/A,#N/A,TRUE,"Historicals";#N/A,#N/A,TRUE,"Charts";#N/A,#N/A,TRUE,"Forecasts"}</definedName>
    <definedName name="vcxvf" hidden="1">{#N/A,#N/A,TRUE,"Historicals";#N/A,#N/A,TRUE,"Charts";#N/A,#N/A,TRUE,"Forecasts"}</definedName>
    <definedName name="vcxvfds" localSheetId="0" hidden="1">{#N/A,#N/A,TRUE,"Historicals";#N/A,#N/A,TRUE,"Charts";#N/A,#N/A,TRUE,"Forecasts"}</definedName>
    <definedName name="vcxvfds" localSheetId="1" hidden="1">{#N/A,#N/A,TRUE,"Historicals";#N/A,#N/A,TRUE,"Charts";#N/A,#N/A,TRUE,"Forecasts"}</definedName>
    <definedName name="vcxvfds" hidden="1">{#N/A,#N/A,TRUE,"Historicals";#N/A,#N/A,TRUE,"Charts";#N/A,#N/A,TRUE,"Forecasts"}</definedName>
    <definedName name="vdfsvdsre" localSheetId="0" hidden="1">{#N/A,#N/A,TRUE,"Historicals";#N/A,#N/A,TRUE,"Charts";#N/A,#N/A,TRUE,"Forecasts"}</definedName>
    <definedName name="vdfsvdsre" localSheetId="1" hidden="1">{#N/A,#N/A,TRUE,"Historicals";#N/A,#N/A,TRUE,"Charts";#N/A,#N/A,TRUE,"Forecasts"}</definedName>
    <definedName name="vdfsvdsre" hidden="1">{#N/A,#N/A,TRUE,"Historicals";#N/A,#N/A,TRUE,"Charts";#N/A,#N/A,TRUE,"Forecasts"}</definedName>
    <definedName name="vdsfd" localSheetId="0" hidden="1">{#N/A,#N/A,TRUE,"Historicals";#N/A,#N/A,TRUE,"Charts";#N/A,#N/A,TRUE,"Forecasts"}</definedName>
    <definedName name="vdsfd" localSheetId="1" hidden="1">{#N/A,#N/A,TRUE,"Historicals";#N/A,#N/A,TRUE,"Charts";#N/A,#N/A,TRUE,"Forecasts"}</definedName>
    <definedName name="vdsfd" hidden="1">{#N/A,#N/A,TRUE,"Historicals";#N/A,#N/A,TRUE,"Charts";#N/A,#N/A,TRUE,"Forecasts"}</definedName>
    <definedName name="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BN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dsagra" localSheetId="0" hidden="1">{#N/A,#N/A,TRUE,"Historicals";#N/A,#N/A,TRUE,"Charts";#N/A,#N/A,TRUE,"Forecasts"}</definedName>
    <definedName name="vfdsagra" localSheetId="1" hidden="1">{#N/A,#N/A,TRUE,"Historicals";#N/A,#N/A,TRUE,"Charts";#N/A,#N/A,TRUE,"Forecasts"}</definedName>
    <definedName name="vfdsagra" hidden="1">{#N/A,#N/A,TRUE,"Historicals";#N/A,#N/A,TRUE,"Charts";#N/A,#N/A,TRUE,"Forecasts"}</definedName>
    <definedName name="virginia" localSheetId="0" hidden="1">{#N/A,#N/A,FALSE,"PACCIL";#N/A,#N/A,FALSE,"PAITACAN";#N/A,#N/A,FALSE,"PARECO";#N/A,#N/A,FALSE,"PA62";#N/A,#N/A,FALSE,"PAFINAL";#N/A,#N/A,FALSE,"PARECONF";#N/A,#N/A,FALSE,"PARECOND"}</definedName>
    <definedName name="virginia" localSheetId="1" hidden="1">{#N/A,#N/A,FALSE,"PACCIL";#N/A,#N/A,FALSE,"PAITACAN";#N/A,#N/A,FALSE,"PARECO";#N/A,#N/A,FALSE,"PA62";#N/A,#N/A,FALSE,"PAFINAL";#N/A,#N/A,FALSE,"PARECONF";#N/A,#N/A,FALSE,"PARECOND"}</definedName>
    <definedName name="virginia" hidden="1">{#N/A,#N/A,FALSE,"PACCIL";#N/A,#N/A,FALSE,"PAITACAN";#N/A,#N/A,FALSE,"PARECO";#N/A,#N/A,FALSE,"PA62";#N/A,#N/A,FALSE,"PAFINAL";#N/A,#N/A,FALSE,"PARECONF";#N/A,#N/A,FALSE,"PARECOND"}</definedName>
    <definedName name="VN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olbaTiskuAktivaCZ">#REF!</definedName>
    <definedName name="VolbaTiskuPasivaCZ">#REF!</definedName>
    <definedName name="VolbaTiskuVZaZCZ">#REF!</definedName>
    <definedName name="VOLUME_HY">#REF!</definedName>
    <definedName name="VOLUME_USD">#REF!</definedName>
    <definedName name="Volumes"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rg_1" localSheetId="0" hidden="1">{#N/A,#N/A,TRUE,"Deckbl";#N/A,#N/A,TRUE,"IST8";#N/A,#N/A,TRUE,"IST6";#N/A,#N/A,TRUE,"Ü8";#N/A,#N/A,TRUE,"Ü6";#N/A,#N/A,TRUE,"0011";#N/A,#N/A,TRUE,"1000";#N/A,#N/A,TRUE,"2000";#N/A,#N/A,TRUE,"3000";#N/A,#N/A,TRUE,"4000";#N/A,#N/A,TRUE,"6000";#N/A,#N/A,TRUE,"8000";#N/A,#N/A,TRUE,"9000";#N/A,#N/A,TRUE,"INV";#N/A,#N/A,TRUE,"Erlöse"}</definedName>
    <definedName name="vorg_1" localSheetId="1" hidden="1">{#N/A,#N/A,TRUE,"Deckbl";#N/A,#N/A,TRUE,"IST8";#N/A,#N/A,TRUE,"IST6";#N/A,#N/A,TRUE,"Ü8";#N/A,#N/A,TRUE,"Ü6";#N/A,#N/A,TRUE,"0011";#N/A,#N/A,TRUE,"1000";#N/A,#N/A,TRUE,"2000";#N/A,#N/A,TRUE,"3000";#N/A,#N/A,TRUE,"4000";#N/A,#N/A,TRUE,"6000";#N/A,#N/A,TRUE,"8000";#N/A,#N/A,TRUE,"9000";#N/A,#N/A,TRUE,"INV";#N/A,#N/A,TRUE,"Erlöse"}</definedName>
    <definedName name="vorg_1" hidden="1">{#N/A,#N/A,TRUE,"Deckbl";#N/A,#N/A,TRUE,"IST8";#N/A,#N/A,TRUE,"IST6";#N/A,#N/A,TRUE,"Ü8";#N/A,#N/A,TRUE,"Ü6";#N/A,#N/A,TRUE,"0011";#N/A,#N/A,TRUE,"1000";#N/A,#N/A,TRUE,"2000";#N/A,#N/A,TRUE,"3000";#N/A,#N/A,TRUE,"4000";#N/A,#N/A,TRUE,"6000";#N/A,#N/A,TRUE,"8000";#N/A,#N/A,TRUE,"9000";#N/A,#N/A,TRUE,"INV";#N/A,#N/A,TRUE,"Erlöse"}</definedName>
    <definedName name="vrevre" localSheetId="0" hidden="1">{#N/A,#N/A,FALSE,"Layout Aktiva";#N/A,#N/A,FALSE,"Layout Passiva"}</definedName>
    <definedName name="vrevre" localSheetId="1" hidden="1">{#N/A,#N/A,FALSE,"Layout Aktiva";#N/A,#N/A,FALSE,"Layout Passiva"}</definedName>
    <definedName name="vrevre" hidden="1">{#N/A,#N/A,FALSE,"Layout Aktiva";#N/A,#N/A,FALSE,"Layout Passiva"}</definedName>
    <definedName name="vrnn"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vsv" hidden="1">{"comp",#N/A,FALSE,"SPEC";"footnotes",#N/A,FALSE,"SPEC"}</definedName>
    <definedName name="vv" localSheetId="0" hidden="1">{"Fiesta Facer Page",#N/A,FALSE,"Q_C_S";"Fiesta Main Page",#N/A,FALSE,"V_L";"Fiesta 95BP Struct",#N/A,FALSE,"StructBP";"Fiesta Post 95BP Struct",#N/A,FALSE,"AdjStructBP"}</definedName>
    <definedName name="vv" localSheetId="1" hidden="1">{"Fiesta Facer Page",#N/A,FALSE,"Q_C_S";"Fiesta Main Page",#N/A,FALSE,"V_L";"Fiesta 95BP Struct",#N/A,FALSE,"StructBP";"Fiesta Post 95BP Struct",#N/A,FALSE,"AdjStructBP"}</definedName>
    <definedName name="vv" hidden="1">{"Fiesta Facer Page",#N/A,FALSE,"Q_C_S";"Fiesta Main Page",#N/A,FALSE,"V_L";"Fiesta 95BP Struct",#N/A,FALSE,"StructBP";"Fiesta Post 95BP Struct",#N/A,FALSE,"AdjStructBP"}</definedName>
    <definedName name="vvv" localSheetId="0" hidden="1">{#N/A,#N/A,FALSE,"title";#N/A,#N/A,FALSE,"AVE VEH";#N/A,#N/A,FALSE,"METRICS";#N/A,#N/A,FALSE,"Prod Cost";#N/A,#N/A,FALSE,"CMTOTCST";#N/A,#N/A,FALSE,"Roadmap";#N/A,#N/A,FALSE,"Road Text";#N/A,#N/A,FALSE,"VAVE";#N/A,#N/A,FALSE,"Warranty #1";#N/A,#N/A,FALSE,"Warranty #2";#N/A,#N/A,FALSE,"Purchasing"}</definedName>
    <definedName name="vvv" localSheetId="1" hidden="1">{#N/A,#N/A,FALSE,"title";#N/A,#N/A,FALSE,"AVE VEH";#N/A,#N/A,FALSE,"METRICS";#N/A,#N/A,FALSE,"Prod Cost";#N/A,#N/A,FALSE,"CMTOTCST";#N/A,#N/A,FALSE,"Roadmap";#N/A,#N/A,FALSE,"Road Text";#N/A,#N/A,FALSE,"VAVE";#N/A,#N/A,FALSE,"Warranty #1";#N/A,#N/A,FALSE,"Warranty #2";#N/A,#N/A,FALSE,"Purchasing"}</definedName>
    <definedName name="vvv" hidden="1">{#N/A,#N/A,FALSE,"title";#N/A,#N/A,FALSE,"AVE VEH";#N/A,#N/A,FALSE,"METRICS";#N/A,#N/A,FALSE,"Prod Cost";#N/A,#N/A,FALSE,"CMTOTCST";#N/A,#N/A,FALSE,"Roadmap";#N/A,#N/A,FALSE,"Road Text";#N/A,#N/A,FALSE,"VAVE";#N/A,#N/A,FALSE,"Warranty #1";#N/A,#N/A,FALSE,"Warranty #2";#N/A,#N/A,FALSE,"Purchasing"}</definedName>
    <definedName name="w" hidden="1">#REF!</definedName>
    <definedName name="w4etexth" localSheetId="0" hidden="1">{#N/A,#N/A,FALSE,"Aging Summary";#N/A,#N/A,FALSE,"Ratio Analysis";#N/A,#N/A,FALSE,"Test 120 Day Accts";#N/A,#N/A,FALSE,"Tickmarks"}</definedName>
    <definedName name="w4etexth" localSheetId="1" hidden="1">{#N/A,#N/A,FALSE,"Aging Summary";#N/A,#N/A,FALSE,"Ratio Analysis";#N/A,#N/A,FALSE,"Test 120 Day Accts";#N/A,#N/A,FALSE,"Tickmarks"}</definedName>
    <definedName name="w4etexth" hidden="1">{#N/A,#N/A,FALSE,"Aging Summary";#N/A,#N/A,FALSE,"Ratio Analysis";#N/A,#N/A,FALSE,"Test 120 Day Accts";#N/A,#N/A,FALSE,"Tickmarks"}</definedName>
    <definedName name="waerwer" localSheetId="0" hidden="1">{#N/A,#N/A,FALSE,"Title Page";#N/A,#N/A,FALSE,"Conclusions";#N/A,#N/A,FALSE,"Assum.";#N/A,#N/A,FALSE,"Sun  DCF-WC-Dep";#N/A,#N/A,FALSE,"MarketValue";#N/A,#N/A,FALSE,"BalSheet";#N/A,#N/A,FALSE,"WACC";#N/A,#N/A,FALSE,"PC+ Info.";#N/A,#N/A,FALSE,"PC+Info_2"}</definedName>
    <definedName name="waerwer" localSheetId="1" hidden="1">{#N/A,#N/A,FALSE,"Title Page";#N/A,#N/A,FALSE,"Conclusions";#N/A,#N/A,FALSE,"Assum.";#N/A,#N/A,FALSE,"Sun  DCF-WC-Dep";#N/A,#N/A,FALSE,"MarketValue";#N/A,#N/A,FALSE,"BalSheet";#N/A,#N/A,FALSE,"WACC";#N/A,#N/A,FALSE,"PC+ Info.";#N/A,#N/A,FALSE,"PC+Info_2"}</definedName>
    <definedName name="waerwer" hidden="1">{#N/A,#N/A,FALSE,"Title Page";#N/A,#N/A,FALSE,"Conclusions";#N/A,#N/A,FALSE,"Assum.";#N/A,#N/A,FALSE,"Sun  DCF-WC-Dep";#N/A,#N/A,FALSE,"MarketValue";#N/A,#N/A,FALSE,"BalSheet";#N/A,#N/A,FALSE,"WACC";#N/A,#N/A,FALSE,"PC+ Info.";#N/A,#N/A,FALSE,"PC+Info_2"}</definedName>
    <definedName name="waerwer_1" localSheetId="0" hidden="1">{#N/A,#N/A,FALSE,"Title Page";#N/A,#N/A,FALSE,"Conclusions";#N/A,#N/A,FALSE,"Assum.";#N/A,#N/A,FALSE,"Sun  DCF-WC-Dep";#N/A,#N/A,FALSE,"MarketValue";#N/A,#N/A,FALSE,"BalSheet";#N/A,#N/A,FALSE,"WACC";#N/A,#N/A,FALSE,"PC+ Info.";#N/A,#N/A,FALSE,"PC+Info_2"}</definedName>
    <definedName name="waerwer_1" localSheetId="1" hidden="1">{#N/A,#N/A,FALSE,"Title Page";#N/A,#N/A,FALSE,"Conclusions";#N/A,#N/A,FALSE,"Assum.";#N/A,#N/A,FALSE,"Sun  DCF-WC-Dep";#N/A,#N/A,FALSE,"MarketValue";#N/A,#N/A,FALSE,"BalSheet";#N/A,#N/A,FALSE,"WACC";#N/A,#N/A,FALSE,"PC+ Info.";#N/A,#N/A,FALSE,"PC+Info_2"}</definedName>
    <definedName name="waerwer_1" hidden="1">{#N/A,#N/A,FALSE,"Title Page";#N/A,#N/A,FALSE,"Conclusions";#N/A,#N/A,FALSE,"Assum.";#N/A,#N/A,FALSE,"Sun  DCF-WC-Dep";#N/A,#N/A,FALSE,"MarketValue";#N/A,#N/A,FALSE,"BalSheet";#N/A,#N/A,FALSE,"WACC";#N/A,#N/A,FALSE,"PC+ Info.";#N/A,#N/A,FALSE,"PC+Info_2"}</definedName>
    <definedName name="waerwer_2" localSheetId="0" hidden="1">{#N/A,#N/A,FALSE,"Title Page";#N/A,#N/A,FALSE,"Conclusions";#N/A,#N/A,FALSE,"Assum.";#N/A,#N/A,FALSE,"Sun  DCF-WC-Dep";#N/A,#N/A,FALSE,"MarketValue";#N/A,#N/A,FALSE,"BalSheet";#N/A,#N/A,FALSE,"WACC";#N/A,#N/A,FALSE,"PC+ Info.";#N/A,#N/A,FALSE,"PC+Info_2"}</definedName>
    <definedName name="waerwer_2" localSheetId="1" hidden="1">{#N/A,#N/A,FALSE,"Title Page";#N/A,#N/A,FALSE,"Conclusions";#N/A,#N/A,FALSE,"Assum.";#N/A,#N/A,FALSE,"Sun  DCF-WC-Dep";#N/A,#N/A,FALSE,"MarketValue";#N/A,#N/A,FALSE,"BalSheet";#N/A,#N/A,FALSE,"WACC";#N/A,#N/A,FALSE,"PC+ Info.";#N/A,#N/A,FALSE,"PC+Info_2"}</definedName>
    <definedName name="waerwer_2" hidden="1">{#N/A,#N/A,FALSE,"Title Page";#N/A,#N/A,FALSE,"Conclusions";#N/A,#N/A,FALSE,"Assum.";#N/A,#N/A,FALSE,"Sun  DCF-WC-Dep";#N/A,#N/A,FALSE,"MarketValue";#N/A,#N/A,FALSE,"BalSheet";#N/A,#N/A,FALSE,"WACC";#N/A,#N/A,FALSE,"PC+ Info.";#N/A,#N/A,FALSE,"PC+Info_2"}</definedName>
    <definedName name="waerwer_3" localSheetId="0" hidden="1">{#N/A,#N/A,FALSE,"Title Page";#N/A,#N/A,FALSE,"Conclusions";#N/A,#N/A,FALSE,"Assum.";#N/A,#N/A,FALSE,"Sun  DCF-WC-Dep";#N/A,#N/A,FALSE,"MarketValue";#N/A,#N/A,FALSE,"BalSheet";#N/A,#N/A,FALSE,"WACC";#N/A,#N/A,FALSE,"PC+ Info.";#N/A,#N/A,FALSE,"PC+Info_2"}</definedName>
    <definedName name="waerwer_3" localSheetId="1" hidden="1">{#N/A,#N/A,FALSE,"Title Page";#N/A,#N/A,FALSE,"Conclusions";#N/A,#N/A,FALSE,"Assum.";#N/A,#N/A,FALSE,"Sun  DCF-WC-Dep";#N/A,#N/A,FALSE,"MarketValue";#N/A,#N/A,FALSE,"BalSheet";#N/A,#N/A,FALSE,"WACC";#N/A,#N/A,FALSE,"PC+ Info.";#N/A,#N/A,FALSE,"PC+Info_2"}</definedName>
    <definedName name="waerwer_3" hidden="1">{#N/A,#N/A,FALSE,"Title Page";#N/A,#N/A,FALSE,"Conclusions";#N/A,#N/A,FALSE,"Assum.";#N/A,#N/A,FALSE,"Sun  DCF-WC-Dep";#N/A,#N/A,FALSE,"MarketValue";#N/A,#N/A,FALSE,"BalSheet";#N/A,#N/A,FALSE,"WACC";#N/A,#N/A,FALSE,"PC+ Info.";#N/A,#N/A,FALSE,"PC+Info_2"}</definedName>
    <definedName name="waerwer_4" localSheetId="0" hidden="1">{#N/A,#N/A,FALSE,"Title Page";#N/A,#N/A,FALSE,"Conclusions";#N/A,#N/A,FALSE,"Assum.";#N/A,#N/A,FALSE,"Sun  DCF-WC-Dep";#N/A,#N/A,FALSE,"MarketValue";#N/A,#N/A,FALSE,"BalSheet";#N/A,#N/A,FALSE,"WACC";#N/A,#N/A,FALSE,"PC+ Info.";#N/A,#N/A,FALSE,"PC+Info_2"}</definedName>
    <definedName name="waerwer_4" localSheetId="1" hidden="1">{#N/A,#N/A,FALSE,"Title Page";#N/A,#N/A,FALSE,"Conclusions";#N/A,#N/A,FALSE,"Assum.";#N/A,#N/A,FALSE,"Sun  DCF-WC-Dep";#N/A,#N/A,FALSE,"MarketValue";#N/A,#N/A,FALSE,"BalSheet";#N/A,#N/A,FALSE,"WACC";#N/A,#N/A,FALSE,"PC+ Info.";#N/A,#N/A,FALSE,"PC+Info_2"}</definedName>
    <definedName name="waerwer_4" hidden="1">{#N/A,#N/A,FALSE,"Title Page";#N/A,#N/A,FALSE,"Conclusions";#N/A,#N/A,FALSE,"Assum.";#N/A,#N/A,FALSE,"Sun  DCF-WC-Dep";#N/A,#N/A,FALSE,"MarketValue";#N/A,#N/A,FALSE,"BalSheet";#N/A,#N/A,FALSE,"WACC";#N/A,#N/A,FALSE,"PC+ Info.";#N/A,#N/A,FALSE,"PC+Info_2"}</definedName>
    <definedName name="wan" hidden="1">{"COMBINED",#N/A,FALSE,"BALANCE SHEET 2";"KRONE",#N/A,FALSE,"BALANCE SHEET 2";"INTERSYSTEMS",#N/A,FALSE,"BALANCE SHEET 2"}</definedName>
    <definedName name="wanc" localSheetId="0" hidden="1">{#N/A,#N/A,FALSE,"Bal. Sht.";#N/A,#N/A,FALSE,"Ann. Inc.";#N/A,#N/A,FALSE,"Quart. Inc."}</definedName>
    <definedName name="wanc" localSheetId="1" hidden="1">{#N/A,#N/A,FALSE,"Bal. Sht.";#N/A,#N/A,FALSE,"Ann. Inc.";#N/A,#N/A,FALSE,"Quart. Inc."}</definedName>
    <definedName name="wanc" hidden="1">{#N/A,#N/A,FALSE,"Bal. Sht.";#N/A,#N/A,FALSE,"Ann. Inc.";#N/A,#N/A,FALSE,"Quart. Inc."}</definedName>
    <definedName name="wcom" localSheetId="0" hidden="1">{"IS",#N/A,FALSE,"IS";"RPTIS",#N/A,FALSE,"RPTIS";"STATS",#N/A,FALSE,"STATS";"BS",#N/A,FALSE,"BS"}</definedName>
    <definedName name="wcom" localSheetId="1" hidden="1">{"IS",#N/A,FALSE,"IS";"RPTIS",#N/A,FALSE,"RPTIS";"STATS",#N/A,FALSE,"STATS";"BS",#N/A,FALSE,"BS"}</definedName>
    <definedName name="wcom" hidden="1">{"IS",#N/A,FALSE,"IS";"RPTIS",#N/A,FALSE,"RPTIS";"STATS",#N/A,FALSE,"STATS";"BS",#N/A,FALSE,"BS"}</definedName>
    <definedName name="we"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annual" localSheetId="0" hidden="1">{"Full annual",#N/A,FALSE,"Master"}</definedName>
    <definedName name="weannual" localSheetId="1" hidden="1">{"Full annual",#N/A,FALSE,"Master"}</definedName>
    <definedName name="weannual" hidden="1">{"Full annual",#N/A,FALSE,"Master"}</definedName>
    <definedName name="we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ee"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f" localSheetId="0" hidden="1">{#N/A,#N/A,FALSE,"Performance Flash Report"}</definedName>
    <definedName name="wef" localSheetId="1" hidden="1">{#N/A,#N/A,FALSE,"Performance Flash Report"}</definedName>
    <definedName name="wef" hidden="1">{#N/A,#N/A,FALSE,"Performance Flash Report"}</definedName>
    <definedName name="wefaff" localSheetId="0" hidden="1">{#N/A,#N/A,FALSE,"Assum";#N/A,#N/A,FALSE,"IS";#N/A,#N/A,FALSE,"Op-BS";#N/A,#N/A,FALSE,"BSCF";#N/A,#N/A,FALSE,"Brad_IS";#N/A,#N/A,FALSE,"Brad_BSCF";#N/A,#N/A,FALSE,"Nick_IS";#N/A,#N/A,FALSE,"Nick_BSCF";#N/A,#N/A,FALSE,"Mobile_IS";#N/A,#N/A,FALSE,"Mobile_BSCF";#N/A,#N/A,FALSE,"Syn+Elim";#N/A,#N/A,FALSE,"Ratings"}</definedName>
    <definedName name="wefaff" localSheetId="1" hidden="1">{#N/A,#N/A,FALSE,"Assum";#N/A,#N/A,FALSE,"IS";#N/A,#N/A,FALSE,"Op-BS";#N/A,#N/A,FALSE,"BSCF";#N/A,#N/A,FALSE,"Brad_IS";#N/A,#N/A,FALSE,"Brad_BSCF";#N/A,#N/A,FALSE,"Nick_IS";#N/A,#N/A,FALSE,"Nick_BSCF";#N/A,#N/A,FALSE,"Mobile_IS";#N/A,#N/A,FALSE,"Mobile_BSCF";#N/A,#N/A,FALSE,"Syn+Elim";#N/A,#N/A,FALSE,"Ratings"}</definedName>
    <definedName name="wefaff" hidden="1">{#N/A,#N/A,FALSE,"Assum";#N/A,#N/A,FALSE,"IS";#N/A,#N/A,FALSE,"Op-BS";#N/A,#N/A,FALSE,"BSCF";#N/A,#N/A,FALSE,"Brad_IS";#N/A,#N/A,FALSE,"Brad_BSCF";#N/A,#N/A,FALSE,"Nick_IS";#N/A,#N/A,FALSE,"Nick_BSCF";#N/A,#N/A,FALSE,"Mobile_IS";#N/A,#N/A,FALSE,"Mobile_BSCF";#N/A,#N/A,FALSE,"Syn+Elim";#N/A,#N/A,FALSE,"Ratings"}</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r" localSheetId="0" hidden="1">{#N/A,#N/A,FALSE,"model"}</definedName>
    <definedName name="wer" localSheetId="1" hidden="1">{#N/A,#N/A,FALSE,"model"}</definedName>
    <definedName name="wer" hidden="1">{#N/A,#N/A,FALSE,"model"}</definedName>
    <definedName name="wergqerrgqwergr" hidden="1">#REF!</definedName>
    <definedName name="wert" localSheetId="0" hidden="1">{"Full annual",#N/A,FALSE,"Master"}</definedName>
    <definedName name="wert" localSheetId="1" hidden="1">{"Full annual",#N/A,FALSE,"Master"}</definedName>
    <definedName name="wert" hidden="1">{"Full annual",#N/A,FALSE,"Master"}</definedName>
    <definedName name="werwqer"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we" localSheetId="0" hidden="1">{#N/A,#N/A,FALSE,"SIM95"}</definedName>
    <definedName name="wewe" localSheetId="1" hidden="1">{#N/A,#N/A,FALSE,"SIM95"}</definedName>
    <definedName name="wewe" hidden="1">{#N/A,#N/A,FALSE,"SIM95"}</definedName>
    <definedName name="wewewe" localSheetId="0" hidden="1">{#N/A,#N/A,FALSE,"New Depr Sch-150% DB";#N/A,#N/A,FALSE,"Cash Flows RLP";#N/A,#N/A,FALSE,"IRR";#N/A,#N/A,FALSE,"Proforma IS";#N/A,#N/A,FALSE,"Assumptions"}</definedName>
    <definedName name="wewewe" localSheetId="1" hidden="1">{#N/A,#N/A,FALSE,"New Depr Sch-150% DB";#N/A,#N/A,FALSE,"Cash Flows RLP";#N/A,#N/A,FALSE,"IRR";#N/A,#N/A,FALSE,"Proforma IS";#N/A,#N/A,FALSE,"Assumptions"}</definedName>
    <definedName name="wewewe" hidden="1">{#N/A,#N/A,FALSE,"New Depr Sch-150% DB";#N/A,#N/A,FALSE,"Cash Flows RLP";#N/A,#N/A,FALSE,"IRR";#N/A,#N/A,FALSE,"Proforma IS";#N/A,#N/A,FALSE,"Assumptions"}</definedName>
    <definedName name="wewewe_1" localSheetId="0" hidden="1">{#N/A,#N/A,FALSE,"New Depr Sch-150% DB";#N/A,#N/A,FALSE,"Cash Flows RLP";#N/A,#N/A,FALSE,"IRR";#N/A,#N/A,FALSE,"Proforma IS";#N/A,#N/A,FALSE,"Assumptions"}</definedName>
    <definedName name="wewewe_1" localSheetId="1" hidden="1">{#N/A,#N/A,FALSE,"New Depr Sch-150% DB";#N/A,#N/A,FALSE,"Cash Flows RLP";#N/A,#N/A,FALSE,"IRR";#N/A,#N/A,FALSE,"Proforma IS";#N/A,#N/A,FALSE,"Assumptions"}</definedName>
    <definedName name="wewewe_1" hidden="1">{#N/A,#N/A,FALSE,"New Depr Sch-150% DB";#N/A,#N/A,FALSE,"Cash Flows RLP";#N/A,#N/A,FALSE,"IRR";#N/A,#N/A,FALSE,"Proforma IS";#N/A,#N/A,FALSE,"Assumptions"}</definedName>
    <definedName name="wewewe_2" localSheetId="0" hidden="1">{#N/A,#N/A,FALSE,"New Depr Sch-150% DB";#N/A,#N/A,FALSE,"Cash Flows RLP";#N/A,#N/A,FALSE,"IRR";#N/A,#N/A,FALSE,"Proforma IS";#N/A,#N/A,FALSE,"Assumptions"}</definedName>
    <definedName name="wewewe_2" localSheetId="1" hidden="1">{#N/A,#N/A,FALSE,"New Depr Sch-150% DB";#N/A,#N/A,FALSE,"Cash Flows RLP";#N/A,#N/A,FALSE,"IRR";#N/A,#N/A,FALSE,"Proforma IS";#N/A,#N/A,FALSE,"Assumptions"}</definedName>
    <definedName name="wewewe_2" hidden="1">{#N/A,#N/A,FALSE,"New Depr Sch-150% DB";#N/A,#N/A,FALSE,"Cash Flows RLP";#N/A,#N/A,FALSE,"IRR";#N/A,#N/A,FALSE,"Proforma IS";#N/A,#N/A,FALSE,"Assumptions"}</definedName>
    <definedName name="wewewe_3" localSheetId="0" hidden="1">{#N/A,#N/A,FALSE,"New Depr Sch-150% DB";#N/A,#N/A,FALSE,"Cash Flows RLP";#N/A,#N/A,FALSE,"IRR";#N/A,#N/A,FALSE,"Proforma IS";#N/A,#N/A,FALSE,"Assumptions"}</definedName>
    <definedName name="wewewe_3" localSheetId="1" hidden="1">{#N/A,#N/A,FALSE,"New Depr Sch-150% DB";#N/A,#N/A,FALSE,"Cash Flows RLP";#N/A,#N/A,FALSE,"IRR";#N/A,#N/A,FALSE,"Proforma IS";#N/A,#N/A,FALSE,"Assumptions"}</definedName>
    <definedName name="wewewe_3" hidden="1">{#N/A,#N/A,FALSE,"New Depr Sch-150% DB";#N/A,#N/A,FALSE,"Cash Flows RLP";#N/A,#N/A,FALSE,"IRR";#N/A,#N/A,FALSE,"Proforma IS";#N/A,#N/A,FALSE,"Assumptions"}</definedName>
    <definedName name="wewewe_4" localSheetId="0" hidden="1">{#N/A,#N/A,FALSE,"New Depr Sch-150% DB";#N/A,#N/A,FALSE,"Cash Flows RLP";#N/A,#N/A,FALSE,"IRR";#N/A,#N/A,FALSE,"Proforma IS";#N/A,#N/A,FALSE,"Assumptions"}</definedName>
    <definedName name="wewewe_4" localSheetId="1" hidden="1">{#N/A,#N/A,FALSE,"New Depr Sch-150% DB";#N/A,#N/A,FALSE,"Cash Flows RLP";#N/A,#N/A,FALSE,"IRR";#N/A,#N/A,FALSE,"Proforma IS";#N/A,#N/A,FALSE,"Assumptions"}</definedName>
    <definedName name="wewewe_4" hidden="1">{#N/A,#N/A,FALSE,"New Depr Sch-150% DB";#N/A,#N/A,FALSE,"Cash Flows RLP";#N/A,#N/A,FALSE,"IRR";#N/A,#N/A,FALSE,"Proforma IS";#N/A,#N/A,FALSE,"Assumptions"}</definedName>
    <definedName name="What" hidden="1">#REF!</definedName>
    <definedName name="What?" localSheetId="0" hidden="1">{#N/A,#N/A,TRUE,"Summary";#N/A,#N/A,TRUE,"Financials"}</definedName>
    <definedName name="What?" localSheetId="1" hidden="1">{#N/A,#N/A,TRUE,"Summary";#N/A,#N/A,TRUE,"Financials"}</definedName>
    <definedName name="What?" hidden="1">{#N/A,#N/A,TRUE,"Summary";#N/A,#N/A,TRUE,"Financials"}</definedName>
    <definedName name="What2?" localSheetId="0" hidden="1">{#N/A,#N/A,TRUE,"Summary";#N/A,#N/A,TRUE,"Financials";#N/A,#N/A,TRUE,"Assumptions";#N/A,#N/A,TRUE,"Pro Forma";#N/A,#N/A,TRUE,"Debt";#N/A,#N/A,TRUE,"Amortization";#N/A,#N/A,TRUE,"GG Returns"}</definedName>
    <definedName name="What2?" localSheetId="1" hidden="1">{#N/A,#N/A,TRUE,"Summary";#N/A,#N/A,TRUE,"Financials";#N/A,#N/A,TRUE,"Assumptions";#N/A,#N/A,TRUE,"Pro Forma";#N/A,#N/A,TRUE,"Debt";#N/A,#N/A,TRUE,"Amortization";#N/A,#N/A,TRUE,"GG Returns"}</definedName>
    <definedName name="What2?" hidden="1">{#N/A,#N/A,TRUE,"Summary";#N/A,#N/A,TRUE,"Financials";#N/A,#N/A,TRUE,"Assumptions";#N/A,#N/A,TRUE,"Pro Forma";#N/A,#N/A,TRUE,"Debt";#N/A,#N/A,TRUE,"Amortization";#N/A,#N/A,TRUE,"GG Returns"}</definedName>
    <definedName name="What3?" localSheetId="0" hidden="1">{#N/A,#N/A,TRUE,"Summary";#N/A,#N/A,TRUE,"Assumptions";#N/A,#N/A,TRUE,"Comparison";#N/A,#N/A,TRUE,"Financials";#N/A,#N/A,TRUE,"Plan v. Act"}</definedName>
    <definedName name="What3?" localSheetId="1" hidden="1">{#N/A,#N/A,TRUE,"Summary";#N/A,#N/A,TRUE,"Assumptions";#N/A,#N/A,TRUE,"Comparison";#N/A,#N/A,TRUE,"Financials";#N/A,#N/A,TRUE,"Plan v. Act"}</definedName>
    <definedName name="What3?" hidden="1">{#N/A,#N/A,TRUE,"Summary";#N/A,#N/A,TRUE,"Assumptions";#N/A,#N/A,TRUE,"Comparison";#N/A,#N/A,TRUE,"Financials";#N/A,#N/A,TRUE,"Plan v. Act"}</definedName>
    <definedName name="WIDE_OF">#REF!</definedName>
    <definedName name="wna" localSheetId="0" hidden="1">{"Full annual",#N/A,FALSE,"Master";"P and L halfyearly",#N/A,FALSE,"Master";"Underlying halfyearly",#N/A,FALSE,"Master"}</definedName>
    <definedName name="wna" localSheetId="1" hidden="1">{"Full annual",#N/A,FALSE,"Master";"P and L halfyearly",#N/A,FALSE,"Master";"Underlying halfyearly",#N/A,FALSE,"Master"}</definedName>
    <definedName name="wna" hidden="1">{"Full annual",#N/A,FALSE,"Master";"P and L halfyearly",#N/A,FALSE,"Master";"Underlying halfyearly",#N/A,FALSE,"Master"}</definedName>
    <definedName name="Wockhardt" localSheetId="0" hidden="1">{#N/A,#N/A,TRUE,"Cover Repl";#N/A,#N/A,TRUE,"P&amp;L";#N/A,#N/A,TRUE,"P&amp;L (2)";#N/A,#N/A,TRUE,"BS";#N/A,#N/A,TRUE,"Depreciation";#N/A,#N/A,TRUE,"GRAPHS";#N/A,#N/A,TRUE,"DCF EBITDA Multiple";#N/A,#N/A,TRUE,"DCF Perpetual Growth"}</definedName>
    <definedName name="Wockhardt" localSheetId="1" hidden="1">{#N/A,#N/A,TRUE,"Cover Repl";#N/A,#N/A,TRUE,"P&amp;L";#N/A,#N/A,TRUE,"P&amp;L (2)";#N/A,#N/A,TRUE,"BS";#N/A,#N/A,TRUE,"Depreciation";#N/A,#N/A,TRUE,"GRAPHS";#N/A,#N/A,TRUE,"DCF EBITDA Multiple";#N/A,#N/A,TRUE,"DCF Perpetual Growth"}</definedName>
    <definedName name="Wockhardt" hidden="1">{#N/A,#N/A,TRUE,"Cover Repl";#N/A,#N/A,TRUE,"P&amp;L";#N/A,#N/A,TRUE,"P&amp;L (2)";#N/A,#N/A,TRUE,"BS";#N/A,#N/A,TRUE,"Depreciation";#N/A,#N/A,TRUE,"GRAPHS";#N/A,#N/A,TRUE,"DCF EBITDA Multiple";#N/A,#N/A,TRUE,"DCF Perpetual Growth"}</definedName>
    <definedName name="wq" localSheetId="0" hidden="1">{"by departments",#N/A,TRUE,"FORECAST";"cap_headcount",#N/A,TRUE,"FORECAST";"summary",#N/A,TRUE,"FORECAST"}</definedName>
    <definedName name="wq" localSheetId="1" hidden="1">{"by departments",#N/A,TRUE,"FORECAST";"cap_headcount",#N/A,TRUE,"FORECAST";"summary",#N/A,TRUE,"FORECAST"}</definedName>
    <definedName name="wq" hidden="1">{"by departments",#N/A,TRUE,"FORECAST";"cap_headcount",#N/A,TRUE,"FORECAST";"summary",#N/A,TRUE,"FORECAST"}</definedName>
    <definedName name="wq_1" localSheetId="0" hidden="1">{"by departments",#N/A,TRUE,"FORECAST";"cap_headcount",#N/A,TRUE,"FORECAST";"summary",#N/A,TRUE,"FORECAST"}</definedName>
    <definedName name="wq_1" localSheetId="1" hidden="1">{"by departments",#N/A,TRUE,"FORECAST";"cap_headcount",#N/A,TRUE,"FORECAST";"summary",#N/A,TRUE,"FORECAST"}</definedName>
    <definedName name="wq_1" hidden="1">{"by departments",#N/A,TRUE,"FORECAST";"cap_headcount",#N/A,TRUE,"FORECAST";"summary",#N/A,TRUE,"FORECAST"}</definedName>
    <definedName name="wq_2" localSheetId="0" hidden="1">{"by departments",#N/A,TRUE,"FORECAST";"cap_headcount",#N/A,TRUE,"FORECAST";"summary",#N/A,TRUE,"FORECAST"}</definedName>
    <definedName name="wq_2" localSheetId="1" hidden="1">{"by departments",#N/A,TRUE,"FORECAST";"cap_headcount",#N/A,TRUE,"FORECAST";"summary",#N/A,TRUE,"FORECAST"}</definedName>
    <definedName name="wq_2" hidden="1">{"by departments",#N/A,TRUE,"FORECAST";"cap_headcount",#N/A,TRUE,"FORECAST";"summary",#N/A,TRUE,"FORECAST"}</definedName>
    <definedName name="wq_3" localSheetId="0" hidden="1">{"by departments",#N/A,TRUE,"FORECAST";"cap_headcount",#N/A,TRUE,"FORECAST";"summary",#N/A,TRUE,"FORECAST"}</definedName>
    <definedName name="wq_3" localSheetId="1" hidden="1">{"by departments",#N/A,TRUE,"FORECAST";"cap_headcount",#N/A,TRUE,"FORECAST";"summary",#N/A,TRUE,"FORECAST"}</definedName>
    <definedName name="wq_3" hidden="1">{"by departments",#N/A,TRUE,"FORECAST";"cap_headcount",#N/A,TRUE,"FORECAST";"summary",#N/A,TRUE,"FORECAST"}</definedName>
    <definedName name="wq_4" localSheetId="0" hidden="1">{"by departments",#N/A,TRUE,"FORECAST";"cap_headcount",#N/A,TRUE,"FORECAST";"summary",#N/A,TRUE,"FORECAST"}</definedName>
    <definedName name="wq_4" localSheetId="1" hidden="1">{"by departments",#N/A,TRUE,"FORECAST";"cap_headcount",#N/A,TRUE,"FORECAST";"summary",#N/A,TRUE,"FORECAST"}</definedName>
    <definedName name="wq_4" hidden="1">{"by departments",#N/A,TRUE,"FORECAST";"cap_headcount",#N/A,TRUE,"FORECAST";"summary",#N/A,TRUE,"FORECAST"}</definedName>
    <definedName name="wq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eqwe" localSheetId="0" hidden="1">{"by departments",#N/A,TRUE,"FORECAST";"cap_headcount",#N/A,TRUE,"FORECAST";"summary",#N/A,TRUE,"FORECAST"}</definedName>
    <definedName name="wqweqwe" localSheetId="1" hidden="1">{"by departments",#N/A,TRUE,"FORECAST";"cap_headcount",#N/A,TRUE,"FORECAST";"summary",#N/A,TRUE,"FORECAST"}</definedName>
    <definedName name="wqweqwe" hidden="1">{"by departments",#N/A,TRUE,"FORECAST";"cap_headcount",#N/A,TRUE,"FORECAST";"summary",#N/A,TRUE,"FORECAST"}</definedName>
    <definedName name="wqweqwe_1" localSheetId="0" hidden="1">{"by departments",#N/A,TRUE,"FORECAST";"cap_headcount",#N/A,TRUE,"FORECAST";"summary",#N/A,TRUE,"FORECAST"}</definedName>
    <definedName name="wqweqwe_1" localSheetId="1" hidden="1">{"by departments",#N/A,TRUE,"FORECAST";"cap_headcount",#N/A,TRUE,"FORECAST";"summary",#N/A,TRUE,"FORECAST"}</definedName>
    <definedName name="wqweqwe_1" hidden="1">{"by departments",#N/A,TRUE,"FORECAST";"cap_headcount",#N/A,TRUE,"FORECAST";"summary",#N/A,TRUE,"FORECAST"}</definedName>
    <definedName name="wqweqwe_2" localSheetId="0" hidden="1">{"by departments",#N/A,TRUE,"FORECAST";"cap_headcount",#N/A,TRUE,"FORECAST";"summary",#N/A,TRUE,"FORECAST"}</definedName>
    <definedName name="wqweqwe_2" localSheetId="1" hidden="1">{"by departments",#N/A,TRUE,"FORECAST";"cap_headcount",#N/A,TRUE,"FORECAST";"summary",#N/A,TRUE,"FORECAST"}</definedName>
    <definedName name="wqweqwe_2" hidden="1">{"by departments",#N/A,TRUE,"FORECAST";"cap_headcount",#N/A,TRUE,"FORECAST";"summary",#N/A,TRUE,"FORECAST"}</definedName>
    <definedName name="wqweqwe_3" localSheetId="0" hidden="1">{"by departments",#N/A,TRUE,"FORECAST";"cap_headcount",#N/A,TRUE,"FORECAST";"summary",#N/A,TRUE,"FORECAST"}</definedName>
    <definedName name="wqweqwe_3" localSheetId="1" hidden="1">{"by departments",#N/A,TRUE,"FORECAST";"cap_headcount",#N/A,TRUE,"FORECAST";"summary",#N/A,TRUE,"FORECAST"}</definedName>
    <definedName name="wqweqwe_3" hidden="1">{"by departments",#N/A,TRUE,"FORECAST";"cap_headcount",#N/A,TRUE,"FORECAST";"summary",#N/A,TRUE,"FORECAST"}</definedName>
    <definedName name="wqweqwe_4" localSheetId="0" hidden="1">{"by departments",#N/A,TRUE,"FORECAST";"cap_headcount",#N/A,TRUE,"FORECAST";"summary",#N/A,TRUE,"FORECAST"}</definedName>
    <definedName name="wqweqwe_4" localSheetId="1" hidden="1">{"by departments",#N/A,TRUE,"FORECAST";"cap_headcount",#N/A,TRUE,"FORECAST";"summary",#N/A,TRUE,"FORECAST"}</definedName>
    <definedName name="wqweqwe_4" hidden="1">{"by departments",#N/A,TRUE,"FORECAST";"cap_headcount",#N/A,TRUE,"FORECAST";"summary",#N/A,TRUE,"FORECAST"}</definedName>
    <definedName name="wr" localSheetId="0" hidden="1">{"page1",#N/A,FALSE,"CWS";"page2",#N/A,FALSE,"CWS";"summary",#N/A,FALSE,"CWS"}</definedName>
    <definedName name="wr" localSheetId="1" hidden="1">{"page1",#N/A,FALSE,"CWS";"page2",#N/A,FALSE,"CWS";"summary",#N/A,FALSE,"CWS"}</definedName>
    <definedName name="wr" hidden="1">{"page1",#N/A,FALSE,"CWS";"page2",#N/A,FALSE,"CWS";"summary",#N/A,FALSE,"CWS"}</definedName>
    <definedName name="wre" localSheetId="0" hidden="1">{"page1",#N/A,FALSE,"CWS";"page2",#N/A,FALSE,"CWS";"summary",#N/A,FALSE,"CWS"}</definedName>
    <definedName name="wre" localSheetId="1" hidden="1">{"page1",#N/A,FALSE,"CWS";"page2",#N/A,FALSE,"CWS";"summary",#N/A,FALSE,"CWS"}</definedName>
    <definedName name="wre" hidden="1">{"page1",#N/A,FALSE,"CWS";"page2",#N/A,FALSE,"CWS";"summary",#N/A,FALSE,"CWS"}</definedName>
    <definedName name="wrn" localSheetId="0" hidden="1">{#N/A,#N/A,FALSE,"DCF Summary";#N/A,#N/A,FALSE,"Casema";#N/A,#N/A,FALSE,"Casema NoTel";#N/A,#N/A,FALSE,"UK";#N/A,#N/A,FALSE,"RCF";#N/A,#N/A,FALSE,"Intercable CZ";#N/A,#N/A,FALSE,"Interkabel P"}</definedName>
    <definedName name="wrn" localSheetId="1" hidden="1">{#N/A,#N/A,FALSE,"DCF Summary";#N/A,#N/A,FALSE,"Casema";#N/A,#N/A,FALSE,"Casema NoTel";#N/A,#N/A,FALSE,"UK";#N/A,#N/A,FALSE,"RCF";#N/A,#N/A,FALSE,"Intercable CZ";#N/A,#N/A,FALSE,"Interkabel P"}</definedName>
    <definedName name="wrn" hidden="1">{#N/A,#N/A,FALSE,"DCF Summary";#N/A,#N/A,FALSE,"Casema";#N/A,#N/A,FALSE,"Casema NoTel";#N/A,#N/A,FALSE,"UK";#N/A,#N/A,FALSE,"RCF";#N/A,#N/A,FALSE,"Intercable CZ";#N/A,#N/A,FALSE,"Interkabel P"}</definedName>
    <definedName name="wrn." localSheetId="0" hidden="1">{"Compco",#N/A,FALSE,"CWS";"Summary",#N/A,FALSE,"CWS";"WACC",#N/A,FALSE,"CWS"}</definedName>
    <definedName name="wrn." localSheetId="1" hidden="1">{"Compco",#N/A,FALSE,"CWS";"Summary",#N/A,FALSE,"CWS";"WACC",#N/A,FALSE,"CWS"}</definedName>
    <definedName name="wrn." hidden="1">{"Compco",#N/A,FALSE,"CWS";"Summary",#N/A,FALSE,"CWS";"WACC",#N/A,FALSE,"CWS"}</definedName>
    <definedName name="wrn.." localSheetId="0" hidden="1">{"page1",#N/A,FALSE,"comsat"}</definedName>
    <definedName name="wrn.." localSheetId="1" hidden="1">{"page1",#N/A,FALSE,"comsat"}</definedName>
    <definedName name="wrn.." hidden="1">{"page1",#N/A,FALSE,"comsat"}</definedName>
    <definedName name="wrn.01." localSheetId="0" hidden="1">{#N/A,#N/A,FALSE,"1321";#N/A,#N/A,FALSE,"1324";#N/A,#N/A,FALSE,"1333";#N/A,#N/A,FALSE,"1371"}</definedName>
    <definedName name="wrn.01." localSheetId="1" hidden="1">{#N/A,#N/A,FALSE,"1321";#N/A,#N/A,FALSE,"1324";#N/A,#N/A,FALSE,"1333";#N/A,#N/A,FALSE,"1371"}</definedName>
    <definedName name="wrn.01." hidden="1">{#N/A,#N/A,FALSE,"1321";#N/A,#N/A,FALSE,"1324";#N/A,#N/A,FALSE,"1333";#N/A,#N/A,FALSE,"1371"}</definedName>
    <definedName name="wrn.083." localSheetId="0" hidden="1">{#N/A,#N/A,FALSE,"CONTRIB.SOCIAL ACUM.";#N/A,#N/A,FALSE,"CONTRIB.SOCIAL";#N/A,#N/A,FALSE,"APUR.LUCRO REAL ACUM.";#N/A,#N/A,FALSE,"APUR.LUCRO REAL";#N/A,#N/A,FALSE,"DEMOST.RESULT ACUM.";#N/A,#N/A,FALSE,"DEMONST.RESULT.";#N/A,#N/A,FALSE,"PASSIVO";#N/A,#N/A,FALSE,"ATIVO"}</definedName>
    <definedName name="wrn.083." localSheetId="1" hidden="1">{#N/A,#N/A,FALSE,"CONTRIB.SOCIAL ACUM.";#N/A,#N/A,FALSE,"CONTRIB.SOCIAL";#N/A,#N/A,FALSE,"APUR.LUCRO REAL ACUM.";#N/A,#N/A,FALSE,"APUR.LUCRO REAL";#N/A,#N/A,FALSE,"DEMOST.RESULT ACUM.";#N/A,#N/A,FALSE,"DEMONST.RESULT.";#N/A,#N/A,FALSE,"PASSIVO";#N/A,#N/A,FALSE,"ATIVO"}</definedName>
    <definedName name="wrn.083." hidden="1">{#N/A,#N/A,FALSE,"CONTRIB.SOCIAL ACUM.";#N/A,#N/A,FALSE,"CONTRIB.SOCIAL";#N/A,#N/A,FALSE,"APUR.LUCRO REAL ACUM.";#N/A,#N/A,FALSE,"APUR.LUCRO REAL";#N/A,#N/A,FALSE,"DEMOST.RESULT ACUM.";#N/A,#N/A,FALSE,"DEMONST.RESULT.";#N/A,#N/A,FALSE,"PASSIVO";#N/A,#N/A,FALSE,"ATIVO"}</definedName>
    <definedName name="wrn.1." localSheetId="0" hidden="1">{#N/A,#N/A,FALSE,"Tagesmeldung"}</definedName>
    <definedName name="wrn.1." localSheetId="1" hidden="1">{#N/A,#N/A,FALSE,"Tagesmeldung"}</definedName>
    <definedName name="wrn.1." hidden="1">{#N/A,#N/A,FALSE,"Tagesmeldung"}</definedName>
    <definedName name="wrn.1.1" hidden="1">{#N/A,#N/A,FALSE,"Calc";#N/A,#N/A,FALSE,"Sensitivity";#N/A,#N/A,FALSE,"LT Earn.Dil.";#N/A,#N/A,FALSE,"Dil. AVP"}</definedName>
    <definedName name="wrn.1.1.2" hidden="1">{#N/A,#N/A,FALSE,"Calc";#N/A,#N/A,FALSE,"Sensitivity";#N/A,#N/A,FALSE,"LT Earn.Dil.";#N/A,#N/A,FALSE,"Dil. AVP"}</definedName>
    <definedName name="wrn.1.1.3" hidden="1">{#N/A,#N/A,FALSE,"Calc";#N/A,#N/A,FALSE,"Sensitivity";#N/A,#N/A,FALSE,"LT Earn.Dil.";#N/A,#N/A,FALSE,"Dil. AVP"}</definedName>
    <definedName name="wrn.1.2" hidden="1">{#N/A,#N/A,FALSE,"Calc";#N/A,#N/A,FALSE,"Sensitivity";#N/A,#N/A,FALSE,"LT Earn.Dil.";#N/A,#N/A,FALSE,"Dil. AVP"}</definedName>
    <definedName name="wrn.1.3" hidden="1">{#N/A,#N/A,FALSE,"Calc";#N/A,#N/A,FALSE,"Sensitivity";#N/A,#N/A,FALSE,"LT Earn.Dil.";#N/A,#N/A,FALSE,"Dil. AVP"}</definedName>
    <definedName name="wrn.1.a" hidden="1">{#N/A,#N/A,FALSE,"Calc";#N/A,#N/A,FALSE,"Sensitivity";#N/A,#N/A,FALSE,"LT Earn.Dil.";#N/A,#N/A,FALSE,"Dil. AVP"}</definedName>
    <definedName name="WRN.1977" hidden="1">{"NHS97",#N/A,FALSE,"NHS96 "}</definedName>
    <definedName name="wrn.1996._.BUDGET." localSheetId="0"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_1" localSheetId="0" hidden="1">{"SUMMARY",#N/A,TRUE,"SUMMARY";"compare",#N/A,TRUE,"Vs. Bus Plan";"ratios",#N/A,TRUE,"Ratios";"REVENUE",#N/A,TRUE,"Revenue";"expenses",#N/A,TRUE,"1996 budget";"payroll",#N/A,TRUE,"Payroll"}</definedName>
    <definedName name="wrn.1996._.BUDGET._1" localSheetId="1" hidden="1">{"SUMMARY",#N/A,TRUE,"SUMMARY";"compare",#N/A,TRUE,"Vs. Bus Plan";"ratios",#N/A,TRUE,"Ratios";"REVENUE",#N/A,TRUE,"Revenue";"expenses",#N/A,TRUE,"1996 budget";"payroll",#N/A,TRUE,"Payroll"}</definedName>
    <definedName name="wrn.1996._.BUDGET._1" hidden="1">{"SUMMARY",#N/A,TRUE,"SUMMARY";"compare",#N/A,TRUE,"Vs. Bus Plan";"ratios",#N/A,TRUE,"Ratios";"REVENUE",#N/A,TRUE,"Revenue";"expenses",#N/A,TRUE,"1996 budget";"payroll",#N/A,TRUE,"Payroll"}</definedName>
    <definedName name="wrn.1996._.BUDGET._2" localSheetId="0" hidden="1">{"SUMMARY",#N/A,TRUE,"SUMMARY";"compare",#N/A,TRUE,"Vs. Bus Plan";"ratios",#N/A,TRUE,"Ratios";"REVENUE",#N/A,TRUE,"Revenue";"expenses",#N/A,TRUE,"1996 budget";"payroll",#N/A,TRUE,"Payroll"}</definedName>
    <definedName name="wrn.1996._.BUDGET._2" localSheetId="1" hidden="1">{"SUMMARY",#N/A,TRUE,"SUMMARY";"compare",#N/A,TRUE,"Vs. Bus Plan";"ratios",#N/A,TRUE,"Ratios";"REVENUE",#N/A,TRUE,"Revenue";"expenses",#N/A,TRUE,"1996 budget";"payroll",#N/A,TRUE,"Payroll"}</definedName>
    <definedName name="wrn.1996._.BUDGET._2" hidden="1">{"SUMMARY",#N/A,TRUE,"SUMMARY";"compare",#N/A,TRUE,"Vs. Bus Plan";"ratios",#N/A,TRUE,"Ratios";"REVENUE",#N/A,TRUE,"Revenue";"expenses",#N/A,TRUE,"1996 budget";"payroll",#N/A,TRUE,"Payroll"}</definedName>
    <definedName name="wrn.1996._.BUDGET._3" localSheetId="0" hidden="1">{"SUMMARY",#N/A,TRUE,"SUMMARY";"compare",#N/A,TRUE,"Vs. Bus Plan";"ratios",#N/A,TRUE,"Ratios";"REVENUE",#N/A,TRUE,"Revenue";"expenses",#N/A,TRUE,"1996 budget";"payroll",#N/A,TRUE,"Payroll"}</definedName>
    <definedName name="wrn.1996._.BUDGET._3" localSheetId="1" hidden="1">{"SUMMARY",#N/A,TRUE,"SUMMARY";"compare",#N/A,TRUE,"Vs. Bus Plan";"ratios",#N/A,TRUE,"Ratios";"REVENUE",#N/A,TRUE,"Revenue";"expenses",#N/A,TRUE,"1996 budget";"payroll",#N/A,TRUE,"Payroll"}</definedName>
    <definedName name="wrn.1996._.BUDGET._3" hidden="1">{"SUMMARY",#N/A,TRUE,"SUMMARY";"compare",#N/A,TRUE,"Vs. Bus Plan";"ratios",#N/A,TRUE,"Ratios";"REVENUE",#N/A,TRUE,"Revenue";"expenses",#N/A,TRUE,"1996 budget";"payroll",#N/A,TRUE,"Payroll"}</definedName>
    <definedName name="wrn.1996._.BUDGET._4" localSheetId="0" hidden="1">{"SUMMARY",#N/A,TRUE,"SUMMARY";"compare",#N/A,TRUE,"Vs. Bus Plan";"ratios",#N/A,TRUE,"Ratios";"REVENUE",#N/A,TRUE,"Revenue";"expenses",#N/A,TRUE,"1996 budget";"payroll",#N/A,TRUE,"Payroll"}</definedName>
    <definedName name="wrn.1996._.BUDGET._4" localSheetId="1" hidden="1">{"SUMMARY",#N/A,TRUE,"SUMMARY";"compare",#N/A,TRUE,"Vs. Bus Plan";"ratios",#N/A,TRUE,"Ratios";"REVENUE",#N/A,TRUE,"Revenue";"expenses",#N/A,TRUE,"1996 budget";"payroll",#N/A,TRUE,"Payroll"}</definedName>
    <definedName name="wrn.1996._.BUDGET._4"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localSheetId="1"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BUDGET.1_1" localSheetId="0" hidden="1">{"SUMMARY",#N/A,TRUE,"SUMMARY";"compare",#N/A,TRUE,"Vs. Bus Plan";"ratios",#N/A,TRUE,"Ratios";"REVENUE",#N/A,TRUE,"Revenue";"expenses",#N/A,TRUE,"1996 budget";"payroll",#N/A,TRUE,"Payroll"}</definedName>
    <definedName name="wrn.1996._.BUDGET.1_1" localSheetId="1" hidden="1">{"SUMMARY",#N/A,TRUE,"SUMMARY";"compare",#N/A,TRUE,"Vs. Bus Plan";"ratios",#N/A,TRUE,"Ratios";"REVENUE",#N/A,TRUE,"Revenue";"expenses",#N/A,TRUE,"1996 budget";"payroll",#N/A,TRUE,"Payroll"}</definedName>
    <definedName name="wrn.1996._.BUDGET.1_1" hidden="1">{"SUMMARY",#N/A,TRUE,"SUMMARY";"compare",#N/A,TRUE,"Vs. Bus Plan";"ratios",#N/A,TRUE,"Ratios";"REVENUE",#N/A,TRUE,"Revenue";"expenses",#N/A,TRUE,"1996 budget";"payroll",#N/A,TRUE,"Payroll"}</definedName>
    <definedName name="wrn.1996._.BUDGET.1_2" localSheetId="0" hidden="1">{"SUMMARY",#N/A,TRUE,"SUMMARY";"compare",#N/A,TRUE,"Vs. Bus Plan";"ratios",#N/A,TRUE,"Ratios";"REVENUE",#N/A,TRUE,"Revenue";"expenses",#N/A,TRUE,"1996 budget";"payroll",#N/A,TRUE,"Payroll"}</definedName>
    <definedName name="wrn.1996._.BUDGET.1_2" localSheetId="1" hidden="1">{"SUMMARY",#N/A,TRUE,"SUMMARY";"compare",#N/A,TRUE,"Vs. Bus Plan";"ratios",#N/A,TRUE,"Ratios";"REVENUE",#N/A,TRUE,"Revenue";"expenses",#N/A,TRUE,"1996 budget";"payroll",#N/A,TRUE,"Payroll"}</definedName>
    <definedName name="wrn.1996._.BUDGET.1_2" hidden="1">{"SUMMARY",#N/A,TRUE,"SUMMARY";"compare",#N/A,TRUE,"Vs. Bus Plan";"ratios",#N/A,TRUE,"Ratios";"REVENUE",#N/A,TRUE,"Revenue";"expenses",#N/A,TRUE,"1996 budget";"payroll",#N/A,TRUE,"Payroll"}</definedName>
    <definedName name="wrn.1996._.BUDGET.1_3" localSheetId="0" hidden="1">{"SUMMARY",#N/A,TRUE,"SUMMARY";"compare",#N/A,TRUE,"Vs. Bus Plan";"ratios",#N/A,TRUE,"Ratios";"REVENUE",#N/A,TRUE,"Revenue";"expenses",#N/A,TRUE,"1996 budget";"payroll",#N/A,TRUE,"Payroll"}</definedName>
    <definedName name="wrn.1996._.BUDGET.1_3" localSheetId="1" hidden="1">{"SUMMARY",#N/A,TRUE,"SUMMARY";"compare",#N/A,TRUE,"Vs. Bus Plan";"ratios",#N/A,TRUE,"Ratios";"REVENUE",#N/A,TRUE,"Revenue";"expenses",#N/A,TRUE,"1996 budget";"payroll",#N/A,TRUE,"Payroll"}</definedName>
    <definedName name="wrn.1996._.BUDGET.1_3" hidden="1">{"SUMMARY",#N/A,TRUE,"SUMMARY";"compare",#N/A,TRUE,"Vs. Bus Plan";"ratios",#N/A,TRUE,"Ratios";"REVENUE",#N/A,TRUE,"Revenue";"expenses",#N/A,TRUE,"1996 budget";"payroll",#N/A,TRUE,"Payroll"}</definedName>
    <definedName name="wrn.1996._.BUDGET.1_4" localSheetId="0" hidden="1">{"SUMMARY",#N/A,TRUE,"SUMMARY";"compare",#N/A,TRUE,"Vs. Bus Plan";"ratios",#N/A,TRUE,"Ratios";"REVENUE",#N/A,TRUE,"Revenue";"expenses",#N/A,TRUE,"1996 budget";"payroll",#N/A,TRUE,"Payroll"}</definedName>
    <definedName name="wrn.1996._.BUDGET.1_4" localSheetId="1" hidden="1">{"SUMMARY",#N/A,TRUE,"SUMMARY";"compare",#N/A,TRUE,"Vs. Bus Plan";"ratios",#N/A,TRUE,"Ratios";"REVENUE",#N/A,TRUE,"Revenue";"expenses",#N/A,TRUE,"1996 budget";"payroll",#N/A,TRUE,"Payroll"}</definedName>
    <definedName name="wrn.1996._.BUDGET.1_4"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6._.TO._.2004._1" localSheetId="0" hidden="1">{"ten year ratios",#N/A,TRUE,"PROFIT_LOSS";"ten year ratios",#N/A,TRUE,"Ratios";"ten yr opex and capex",#N/A,TRUE,"1996 budget";"ten year revenues",#N/A,TRUE,"Revenue_1996-2004";"ten year payroll",#N/A,TRUE,"Payroll"}</definedName>
    <definedName name="wrn.1996._.TO._.2004._1" localSheetId="1" hidden="1">{"ten year ratios",#N/A,TRUE,"PROFIT_LOSS";"ten year ratios",#N/A,TRUE,"Ratios";"ten yr opex and capex",#N/A,TRUE,"1996 budget";"ten year revenues",#N/A,TRUE,"Revenue_1996-2004";"ten year payroll",#N/A,TRUE,"Payroll"}</definedName>
    <definedName name="wrn.1996._.TO._.2004._1" hidden="1">{"ten year ratios",#N/A,TRUE,"PROFIT_LOSS";"ten year ratios",#N/A,TRUE,"Ratios";"ten yr opex and capex",#N/A,TRUE,"1996 budget";"ten year revenues",#N/A,TRUE,"Revenue_1996-2004";"ten year payroll",#N/A,TRUE,"Payroll"}</definedName>
    <definedName name="wrn.1996._.TO._.2004._2" localSheetId="0" hidden="1">{"ten year ratios",#N/A,TRUE,"PROFIT_LOSS";"ten year ratios",#N/A,TRUE,"Ratios";"ten yr opex and capex",#N/A,TRUE,"1996 budget";"ten year revenues",#N/A,TRUE,"Revenue_1996-2004";"ten year payroll",#N/A,TRUE,"Payroll"}</definedName>
    <definedName name="wrn.1996._.TO._.2004._2" localSheetId="1" hidden="1">{"ten year ratios",#N/A,TRUE,"PROFIT_LOSS";"ten year ratios",#N/A,TRUE,"Ratios";"ten yr opex and capex",#N/A,TRUE,"1996 budget";"ten year revenues",#N/A,TRUE,"Revenue_1996-2004";"ten year payroll",#N/A,TRUE,"Payroll"}</definedName>
    <definedName name="wrn.1996._.TO._.2004._2" hidden="1">{"ten year ratios",#N/A,TRUE,"PROFIT_LOSS";"ten year ratios",#N/A,TRUE,"Ratios";"ten yr opex and capex",#N/A,TRUE,"1996 budget";"ten year revenues",#N/A,TRUE,"Revenue_1996-2004";"ten year payroll",#N/A,TRUE,"Payroll"}</definedName>
    <definedName name="wrn.1996._.TO._.2004._3" localSheetId="0" hidden="1">{"ten year ratios",#N/A,TRUE,"PROFIT_LOSS";"ten year ratios",#N/A,TRUE,"Ratios";"ten yr opex and capex",#N/A,TRUE,"1996 budget";"ten year revenues",#N/A,TRUE,"Revenue_1996-2004";"ten year payroll",#N/A,TRUE,"Payroll"}</definedName>
    <definedName name="wrn.1996._.TO._.2004._3" localSheetId="1" hidden="1">{"ten year ratios",#N/A,TRUE,"PROFIT_LOSS";"ten year ratios",#N/A,TRUE,"Ratios";"ten yr opex and capex",#N/A,TRUE,"1996 budget";"ten year revenues",#N/A,TRUE,"Revenue_1996-2004";"ten year payroll",#N/A,TRUE,"Payroll"}</definedName>
    <definedName name="wrn.1996._.TO._.2004._3" hidden="1">{"ten year ratios",#N/A,TRUE,"PROFIT_LOSS";"ten year ratios",#N/A,TRUE,"Ratios";"ten yr opex and capex",#N/A,TRUE,"1996 budget";"ten year revenues",#N/A,TRUE,"Revenue_1996-2004";"ten year payroll",#N/A,TRUE,"Payroll"}</definedName>
    <definedName name="wrn.1996._.TO._.2004._4" localSheetId="0" hidden="1">{"ten year ratios",#N/A,TRUE,"PROFIT_LOSS";"ten year ratios",#N/A,TRUE,"Ratios";"ten yr opex and capex",#N/A,TRUE,"1996 budget";"ten year revenues",#N/A,TRUE,"Revenue_1996-2004";"ten year payroll",#N/A,TRUE,"Payroll"}</definedName>
    <definedName name="wrn.1996._.TO._.2004._4" localSheetId="1" hidden="1">{"ten year ratios",#N/A,TRUE,"PROFIT_LOSS";"ten year ratios",#N/A,TRUE,"Ratios";"ten yr opex and capex",#N/A,TRUE,"1996 budget";"ten year revenues",#N/A,TRUE,"Revenue_1996-2004";"ten year payroll",#N/A,TRUE,"Payroll"}</definedName>
    <definedName name="wrn.1996._.TO._.2004._4" hidden="1">{"ten year ratios",#N/A,TRUE,"PROFIT_LOSS";"ten year ratios",#N/A,TRUE,"Ratios";"ten yr opex and capex",#N/A,TRUE,"1996 budget";"ten year revenues",#N/A,TRUE,"Revenue_1996-2004";"ten year payroll",#N/A,TRUE,"Payroll"}</definedName>
    <definedName name="wrn.1997." hidden="1">{"NHS97",#N/A,FALSE,"NHS96 "}</definedName>
    <definedName name="wrn.1998._.FINANCIAL._.STATEMENTS."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2." hidden="1">{#N/A,#N/A,FALSE,"Calc";#N/A,#N/A,FALSE,"Sensitivity";#N/A,#N/A,FALSE,"LT Earn.Dil.";#N/A,#N/A,FALSE,"Dil. AVP"}</definedName>
    <definedName name="wrn.2.a" hidden="1">{#N/A,#N/A,FALSE,"Calc";#N/A,#N/A,FALSE,"Sensitivity";#N/A,#N/A,FALSE,"LT Earn.Dil.";#N/A,#N/A,FALSE,"Dil. AVP"}</definedName>
    <definedName name="wrn.2000" hidden="1">{"NHS97",#N/A,FALSE,"NHS96 "}</definedName>
    <definedName name="wrn.271101." hidden="1">{#N/A,#N/A,FALSE,"Notes_271101";#N/A,#N/A,FALSE,"Sensitivity";#N/A,#N/A,FALSE,"P&amp;L";#N/A,#N/A,FALSE,"Breakeven";#N/A,#N/A,FALSE,"Balance sheets";#N/A,#N/A,FALSE,"Cashflow";#N/A,#N/A,FALSE,"Flow of Funds";#N/A,#N/A,FALSE,"Pivot_Overhead";#N/A,#N/A,FALSE,"Salaries_clean_sheet";#N/A,#N/A,FALSE,"salaries_170901"}</definedName>
    <definedName name="wrn.3cases." localSheetId="0" hidden="1">{#N/A,"Base",FALSE,"Dividend";#N/A,"Conservative",FALSE,"Dividend";#N/A,"Downside",FALSE,"Dividend"}</definedName>
    <definedName name="wrn.3cases." localSheetId="1" hidden="1">{#N/A,"Base",FALSE,"Dividend";#N/A,"Conservative",FALSE,"Dividend";#N/A,"Downside",FALSE,"Dividend"}</definedName>
    <definedName name="wrn.3cases." hidden="1">{#N/A,"Base",FALSE,"Dividend";#N/A,"Conservative",FALSE,"Dividend";#N/A,"Downside",FALSE,"Dividend"}</definedName>
    <definedName name="wrn.50._.50." hidden="1">{"assumption 50 50",#N/A,TRUE,"Merger";"has gets cash",#N/A,TRUE,"Merger";"accretion dilution",#N/A,TRUE,"Merger";"comparison credit stats",#N/A,TRUE,"Merger";"pf credit stats",#N/A,TRUE,"Merger";"pf sheets",#N/A,TRUE,"Merger"}</definedName>
    <definedName name="wrn.50.2" hidden="1">{"assumption 50 50",#N/A,TRUE,"Merger";"has gets cash",#N/A,TRUE,"Merger";"accretion dilution",#N/A,TRUE,"Merger";"comparison credit stats",#N/A,TRUE,"Merger";"pf credit stats",#N/A,TRUE,"Merger";"pf sheets",#N/A,TRUE,"Merger"}</definedName>
    <definedName name="wrn.50505" hidden="1">{"assumption 50 50",#N/A,TRUE,"Merger";"has gets cash",#N/A,TRUE,"Merger";"accretion dilution",#N/A,TRUE,"Merger";"comparison credit stats",#N/A,TRUE,"Merger";"pf credit stats",#N/A,TRUE,"Merger";"pf sheets",#N/A,TRUE,"Merger"}</definedName>
    <definedName name="wrn.5BY5." localSheetId="0" hidden="1">{"SCH44",#N/A,FALSE,"5b5f";"SCH45",#N/A,FALSE,"5b5f"}</definedName>
    <definedName name="wrn.5BY5." localSheetId="1" hidden="1">{"SCH44",#N/A,FALSE,"5b5f";"SCH45",#N/A,FALSE,"5b5f"}</definedName>
    <definedName name="wrn.5BY5." hidden="1">{"SCH44",#N/A,FALSE,"5b5f";"SCH45",#N/A,FALSE,"5b5f"}</definedName>
    <definedName name="wrn.8yearcomp." localSheetId="0" hidden="1">{"8yrcomp",#N/A,TRUE,"Pro Forma IS"}</definedName>
    <definedName name="wrn.8yearcomp." localSheetId="1" hidden="1">{"8yrcomp",#N/A,TRUE,"Pro Forma IS"}</definedName>
    <definedName name="wrn.8yearcomp." hidden="1">{"8yrcomp",#N/A,TRUE,"Pro Forma IS"}</definedName>
    <definedName name="wrn.8yrcomp." localSheetId="0" hidden="1">{"8yrcomp",#N/A,TRUE,"Pro Forma IS"}</definedName>
    <definedName name="wrn.8yrcomp." localSheetId="1" hidden="1">{"8yrcomp",#N/A,TRUE,"Pro Forma IS"}</definedName>
    <definedName name="wrn.8yrcomp." hidden="1">{"8yrcomp",#N/A,TRUE,"Pro Forma IS"}</definedName>
    <definedName name="wrn.A_VALUATION." hidden="1">{#N/A,#N/A,FALSE,"A_D";#N/A,#N/A,FALSE,"WACC";#N/A,#N/A,FALSE,"DCF";#N/A,#N/A,FALSE,"A";#N/A,#N/A,FALSE,"LBO";#N/A,#N/A,FALSE,"C";#N/A,#N/A,FALSE,"impd";#N/A,#N/A,FALSE,"comps"}</definedName>
    <definedName name="wrn.Accounts." localSheetId="0" hidden="1">{"turnover",#N/A,FALSE;"profits",#N/A,FALSE;"cash",#N/A,FALSE}</definedName>
    <definedName name="wrn.Accounts." localSheetId="1" hidden="1">{"turnover",#N/A,FALSE;"profits",#N/A,FALSE;"cash",#N/A,FALSE}</definedName>
    <definedName name="wrn.Accounts." hidden="1">{"turnover",#N/A,FALSE;"profits",#N/A,FALSE;"cash",#N/A,FALSE}</definedName>
    <definedName name="wrn.ACCOUNTS._.PAYABLE." localSheetId="0" hidden="1">{#N/A,#N/A,FALSE,"CC-1 Accounts Payable";#N/A,#N/A,FALSE,"CC-2 Search for Unrecorded Liab"}</definedName>
    <definedName name="wrn.ACCOUNTS._.PAYABLE." localSheetId="1" hidden="1">{#N/A,#N/A,FALSE,"CC-1 Accounts Payable";#N/A,#N/A,FALSE,"CC-2 Search for Unrecorded Liab"}</definedName>
    <definedName name="wrn.ACCOUNTS._.PAYABLE." hidden="1">{#N/A,#N/A,FALSE,"CC-1 Accounts Payable";#N/A,#N/A,FALSE,"CC-2 Search for Unrecorded Liab"}</definedName>
    <definedName name="wrn.Accr_Dil." hidden="1">{#N/A,#N/A,FALSE,"Debt Accr";#N/A,#N/A,FALSE,"Stock Accr";#N/A,#N/A,FALSE,"Debt Stock Accr"}</definedName>
    <definedName name="wrn.Accretion." localSheetId="0" hidden="1">{"Accretion",#N/A,FALSE,"Assum"}</definedName>
    <definedName name="wrn.Accretion." localSheetId="1" hidden="1">{"Accretion",#N/A,FALSE,"Assum"}</definedName>
    <definedName name="wrn.Accretion." hidden="1">{"Accretion",#N/A,FALSE,"Assum"}</definedName>
    <definedName name="wrn.ACCRUED._.EXPENSES." localSheetId="0" hidden="1">{#N/A,#N/A,FALSE,"EE-1 Othr Acts. Pbl &amp; Accr. Exp";#N/A,#N/A,FALSE,"FF-1 Payroll Taxes";#N/A,#N/A,FALSE,"HH-1 Employee Benefit Plans"}</definedName>
    <definedName name="wrn.ACCRUED._.EXPENSES." localSheetId="1" hidden="1">{#N/A,#N/A,FALSE,"EE-1 Othr Acts. Pbl &amp; Accr. Exp";#N/A,#N/A,FALSE,"FF-1 Payroll Taxes";#N/A,#N/A,FALSE,"HH-1 Employee Benefit Plans"}</definedName>
    <definedName name="wrn.ACCRUED._.EXPENSES." hidden="1">{#N/A,#N/A,FALSE,"EE-1 Othr Acts. Pbl &amp; Accr. Exp";#N/A,#N/A,FALSE,"FF-1 Payroll Taxes";#N/A,#N/A,FALSE,"HH-1 Employee Benefit Plans"}</definedName>
    <definedName name="wrn.ACK." localSheetId="0" hidden="1">{"Annual",#N/A,FALSE,"ACK";"Margins",#N/A,FALSE,"ACK";"Q",#N/A,FALSE,"QTRS."}</definedName>
    <definedName name="wrn.ACK." localSheetId="1" hidden="1">{"Annual",#N/A,FALSE,"ACK";"Margins",#N/A,FALSE,"ACK";"Q",#N/A,FALSE,"QTRS."}</definedName>
    <definedName name="wrn.ACK." hidden="1">{"Annual",#N/A,FALSE,"ACK";"Margins",#N/A,FALSE,"ACK";"Q",#N/A,FALSE,"QTRS."}</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localSheetId="0" hidden="1">{"Acq_matrix",#N/A,FALSE,"Acquisition Matrix"}</definedName>
    <definedName name="wrn.Acquisition_matrix." localSheetId="1" hidden="1">{"Acq_matrix",#N/A,FALSE,"Acquisition Matrix"}</definedName>
    <definedName name="wrn.Acquisition_matrix." hidden="1">{"Acq_matrix",#N/A,FALSE,"Acquisition Matrix"}</definedName>
    <definedName name="wrn.Acquisition_matrix1" localSheetId="0" hidden="1">{"Acq_matrix",#N/A,FALSE,"Acquisition Matrix"}</definedName>
    <definedName name="wrn.Acquisition_matrix1" localSheetId="1" hidden="1">{"Acq_matrix",#N/A,FALSE,"Acquisition Matrix"}</definedName>
    <definedName name="wrn.Acquisition_matrix1" hidden="1">{"Acq_matrix",#N/A,FALSE,"Acquisition Matrix"}</definedName>
    <definedName name="wrn.AcqVal." hidden="1">{#N/A,#N/A,FALSE,"Acq-Val";#N/A,#N/A,FALSE,"Acq-Mult Val"}</definedName>
    <definedName name="wrn.adj95." localSheetId="0" hidden="1">{"adj95mult",#N/A,FALSE,"COMPCO";"adj95est",#N/A,FALSE,"COMPCO"}</definedName>
    <definedName name="wrn.adj95." localSheetId="1" hidden="1">{"adj95mult",#N/A,FALSE,"COMPCO";"adj95est",#N/A,FALSE,"COMPCO"}</definedName>
    <definedName name="wrn.adj95." hidden="1">{"adj95mult",#N/A,FALSE,"COMPCO";"adj95est",#N/A,FALSE,"COMPCO"}</definedName>
    <definedName name="wrn.adj95a" localSheetId="0" hidden="1">{"adj95mult",#N/A,FALSE,"COMPCO";"adj95est",#N/A,FALSE,"COMPCO"}</definedName>
    <definedName name="wrn.adj95a" localSheetId="1" hidden="1">{"adj95mult",#N/A,FALSE,"COMPCO";"adj95est",#N/A,FALSE,"COMPCO"}</definedName>
    <definedName name="wrn.adj95a" hidden="1">{"adj95mult",#N/A,FALSE,"COMPCO";"adj95est",#N/A,FALSE,"COMPCO"}</definedName>
    <definedName name="wrn.AGE._.Financial._.Statements." localSheetId="0" hidden="1">{#N/A,#N/A,TRUE,"Main"}</definedName>
    <definedName name="wrn.AGE._.Financial._.Statements." localSheetId="1" hidden="1">{#N/A,#N/A,TRUE,"Main"}</definedName>
    <definedName name="wrn.AGE._.Financial._.Statements." hidden="1">{#N/A,#N/A,TRUE,"Main"}</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time._.96." localSheetId="0" hidden="1">{"Airtime 96",#N/A,FALSE,"Airtime"}</definedName>
    <definedName name="wrn.Airtime._.96." localSheetId="1" hidden="1">{"Airtime 96",#N/A,FALSE,"Airtime"}</definedName>
    <definedName name="wrn.Airtime._.96." hidden="1">{"Airtime 96",#N/A,FALSE,"Airtime"}</definedName>
    <definedName name="wrn.Airtime._.97." localSheetId="0" hidden="1">{"Airtime 97",#N/A,FALSE,"Airtime"}</definedName>
    <definedName name="wrn.Airtime._.97." localSheetId="1" hidden="1">{"Airtime 97",#N/A,FALSE,"Airtime"}</definedName>
    <definedName name="wrn.Airtime._.97." hidden="1">{"Airtime 97",#N/A,FALSE,"Airtime"}</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ex." localSheetId="0" hidden="1">{#N/A,#N/A,FALSE,"TradeSumm";#N/A,#N/A,FALSE,"StatsSumm"}</definedName>
    <definedName name="wrn.Alex." localSheetId="1" hidden="1">{#N/A,#N/A,FALSE,"TradeSumm";#N/A,#N/A,FALSE,"StatsSumm"}</definedName>
    <definedName name="wrn.Alex." hidden="1">{#N/A,#N/A,FALSE,"TradeSumm";#N/A,#N/A,FALSE,"StatsSumm"}</definedName>
    <definedName name="wrn.all." localSheetId="0" hidden="1">{#N/A,#N/A,FALSE,"Summary";#N/A,#N/A,FALSE,"Inc Statemt. (2)";#N/A,#N/A,FALSE,"AVP";#N/A,#N/A,FALSE,"Contribution";#N/A,#N/A,FALSE,"DCF_sens_variance";#N/A,#N/A,FALSE,"DCF_GS_NP";#N/A,#N/A,FALSE,"MP";#N/A,#N/A,FALSE,"Sheet1"}</definedName>
    <definedName name="wrn.all." localSheetId="1" hidden="1">{#N/A,#N/A,FALSE,"Summary";#N/A,#N/A,FALSE,"Inc Statemt. (2)";#N/A,#N/A,FALSE,"AVP";#N/A,#N/A,FALSE,"Contribution";#N/A,#N/A,FALSE,"DCF_sens_variance";#N/A,#N/A,FALSE,"DCF_GS_NP";#N/A,#N/A,FALSE,"MP";#N/A,#N/A,FALSE,"Sheet1"}</definedName>
    <definedName name="wrn.all." hidden="1">{#N/A,#N/A,FALSE,"Summary";#N/A,#N/A,FALSE,"Inc Statemt. (2)";#N/A,#N/A,FALSE,"AVP";#N/A,#N/A,FALSE,"Contribution";#N/A,#N/A,FALSE,"DCF_sens_variance";#N/A,#N/A,FALSE,"DCF_GS_NP";#N/A,#N/A,FALSE,"MP";#N/A,#N/A,FALSE,"Sheet1"}</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comps.1" hidden="1">{"equity comps",#N/A,FALSE,"CS Comps";"equity comps",#N/A,FALSE,"PS Comps";"equity comps",#N/A,FALSE,"GIC_Comps";"equity comps",#N/A,FALSE,"GIC2_Comps";"debt comps",#N/A,FALSE,"CS Comps";"debt comps",#N/A,FALSE,"PS Comps";"debt comps",#N/A,FALSE,"GIC_Comps";"debt comps",#N/A,FALSE,"GIC2_Comps"}</definedName>
    <definedName name="wrn.All._.Financials." localSheetId="0" hidden="1">{#N/A,#N/A,TRUE,"Assumptions";#N/A,#N/A,TRUE,"Op Projection";#N/A,#N/A,TRUE,"Capital";#N/A,#N/A,TRUE,"Income";#N/A,#N/A,TRUE,"Balance";#N/A,#N/A,TRUE,"Sources&amp;Uses"}</definedName>
    <definedName name="wrn.All._.Financials." localSheetId="1"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0" hidden="1">{"rollup",#N/A,FALSE,"SLT";"catsum",#N/A,FALSE,"02-00";"retsum",#N/A,FALSE,"RETAIL"}</definedName>
    <definedName name="wrn.all._.reports." localSheetId="1" hidden="1">{"rollup",#N/A,FALSE,"SLT";"catsum",#N/A,FALSE,"02-00";"retsum",#N/A,FALSE,"RETAIL"}</definedName>
    <definedName name="wrn.all._.reports." hidden="1">{"rollup",#N/A,FALSE,"SLT";"catsum",#N/A,FALSE,"02-00";"retsum",#N/A,FALSE,"RETAIL"}</definedName>
    <definedName name="wrn.All._.Scenario._.Report." localSheetId="0" hidden="1">{#N/A,#N/A,FALSE,"Comparison";#N/A,#N/A,FALSE,"Base Case";#N/A,#N/A,FALSE,"Alternative #1";#N/A,#N/A,FALSE,"Alternative #2"}</definedName>
    <definedName name="wrn.All._.Scenario._.Report." localSheetId="1" hidden="1">{#N/A,#N/A,FALSE,"Comparison";#N/A,#N/A,FALSE,"Base Case";#N/A,#N/A,FALSE,"Alternative #1";#N/A,#N/A,FALSE,"Alternative #2"}</definedName>
    <definedName name="wrn.All._.Scenario._.Report." hidden="1">{#N/A,#N/A,FALSE,"Comparison";#N/A,#N/A,FALSE,"Base Case";#N/A,#N/A,FALSE,"Alternative #1";#N/A,#N/A,FALSE,"Alternative #2"}</definedName>
    <definedName name="wrn.all._.schedules."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HEETS." hidden="1">{#N/A,#N/A,FALSE,"Adj Proj";#N/A,#N/A,FALSE,"Sheet1";#N/A,#N/A,FALSE,"LBO";#N/A,#N/A,FALSE,"LBOMER";#N/A,#N/A,FALSE,"WACC";#N/A,#N/A,FALSE,"DCF";#N/A,#N/A,FALSE,"DCFMER";#N/A,#N/A,FALSE,"Pooling";#N/A,#N/A,FALSE,"income";#N/A,#N/A,FALSE,"Offer"}</definedName>
    <definedName name="wrn.All._.Stock_10_12_14." localSheetId="0"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PAPERS." localSheetId="0"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localSheetId="1"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2" hidden="1">{#N/A,#N/A,FALSE,"DCF";#N/A,#N/A,FALSE,"WACC";#N/A,#N/A,FALSE,"Sales_EBIT";#N/A,#N/A,FALSE,"Capex_Depreciation";#N/A,#N/A,FALSE,"WC";#N/A,#N/A,FALSE,"Interest";#N/A,#N/A,FALSE,"Assumptions"}</definedName>
    <definedName name="wrn.all.comp" hidden="1">{"equity comps",#N/A,FALSE,"CS Comps";"equity comps",#N/A,FALSE,"PS Comps";"equity comps",#N/A,FALSE,"GIC_Comps";"equity comps",#N/A,FALSE,"GIC2_Comps";"debt comps",#N/A,FALSE,"CS Comps";"debt comps",#N/A,FALSE,"PS Comps";"debt comps",#N/A,FALSE,"GIC_Comps";"debt comps",#N/A,FALSE,"GIC2_Comps"}</definedName>
    <definedName name="wrn.ALL.FIN2." localSheetId="0" hidden="1">{"SCH35",#N/A,FALSE,"5X3";"SCH36",#N/A,FALSE,"5X3";"SCH37",#N/A,FALSE,"5X3";"SCH38",#N/A,FALSE,"5X3";"SCH39A",#N/A,FALSE,"5X3";"SCH39B",#N/A,FALSE,"5X3";"SCH40",#N/A,FALSE,"5X3"}</definedName>
    <definedName name="wrn.ALL.FIN2." localSheetId="1" hidden="1">{"SCH35",#N/A,FALSE,"5X3";"SCH36",#N/A,FALSE,"5X3";"SCH37",#N/A,FALSE,"5X3";"SCH38",#N/A,FALSE,"5X3";"SCH39A",#N/A,FALSE,"5X3";"SCH39B",#N/A,FALSE,"5X3";"SCH40",#N/A,FALSE,"5X3"}</definedName>
    <definedName name="wrn.ALL.FIN2." hidden="1">{"SCH35",#N/A,FALSE,"5X3";"SCH36",#N/A,FALSE,"5X3";"SCH37",#N/A,FALSE,"5X3";"SCH38",#N/A,FALSE,"5X3";"SCH39A",#N/A,FALSE,"5X3";"SCH39B",#N/A,FALSE,"5X3";"SCH40",#N/A,FALSE,"5X3"}</definedName>
    <definedName name="wrn.ALL_HR." localSheetId="0" hidden="1">{"SCH66",#N/A,FALSE,"SCH66";"sch66a",#N/A,FALSE,"SCH66A";"SCH67",#N/A,FALSE,"SCH67";"SCH68",#N/A,FALSE,"SCH68";"SCH69",#N/A,FALSE,"SCH69";"sch701",#N/A,FALSE,"SCH70";"sch702",#N/A,FALSE,"SCH70";"SCH81",#N/A,FALSE,"SCH81";"SCH821",#N/A,FALSE,"SCH82";"SCH822",#N/A,FALSE,"SCH82"}</definedName>
    <definedName name="wrn.ALL_HR." localSheetId="1" hidden="1">{"SCH66",#N/A,FALSE,"SCH66";"sch66a",#N/A,FALSE,"SCH66A";"SCH67",#N/A,FALSE,"SCH67";"SCH68",#N/A,FALSE,"SCH68";"SCH69",#N/A,FALSE,"SCH69";"sch701",#N/A,FALSE,"SCH70";"sch702",#N/A,FALSE,"SCH70";"SCH81",#N/A,FALSE,"SCH81";"SCH821",#N/A,FALSE,"SCH82";"SCH822",#N/A,FALSE,"SCH82"}</definedName>
    <definedName name="wrn.ALL_HR." hidden="1">{"SCH66",#N/A,FALSE,"SCH66";"sch66a",#N/A,FALSE,"SCH66A";"SCH67",#N/A,FALSE,"SCH67";"SCH68",#N/A,FALSE,"SCH68";"SCH69",#N/A,FALSE,"SCH69";"sch701",#N/A,FALSE,"SCH70";"sch702",#N/A,FALSE,"SCH70";"SCH81",#N/A,FALSE,"SCH81";"SCH821",#N/A,FALSE,"SCH82";"SCH822",#N/A,FALSE,"SCH82"}</definedName>
    <definedName name="wrn.All_Models." hidden="1">{#N/A,#N/A,FALSE,"Summary";#N/A,#N/A,FALSE,"Projections";#N/A,#N/A,FALSE,"Mkt Mults";#N/A,#N/A,FALSE,"DCF";#N/A,#N/A,FALSE,"Accr Dil";#N/A,#N/A,FALSE,"PIC LBO";#N/A,#N/A,FALSE,"MULT10_4";#N/A,#N/A,FALSE,"CBI LBO"}</definedName>
    <definedName name="wrn.All_Plandol." localSheetId="0"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localSheetId="1"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Sheets." hidden="1">{#N/A,#N/A,FALSE,"Projections";#N/A,#N/A,FALSE,"Contribution_Stock";#N/A,#N/A,FALSE,"PF_Combo_Stock";#N/A,#N/A,FALSE,"Projections";#N/A,#N/A,FALSE,"Contribution_Cash";#N/A,#N/A,FALSE,"PF_Combo_Cash";#N/A,#N/A,FALSE,"IPO_Cash"}</definedName>
    <definedName name="wrn.all1997." localSheetId="0" hidden="1">{"Total 97",#N/A,FALSE,"Total";"Airtime 97",#N/A,FALSE,"Airtime";"co 97",#N/A,FALSE,"Connections";"hw 97",#N/A,FALSE,"Hardware";"management 97",#N/A,FALSE,"Man. Centre";"kpi97",#N/A,FALSE,"KPI"}</definedName>
    <definedName name="wrn.all1997." localSheetId="1" hidden="1">{"Total 97",#N/A,FALSE,"Total";"Airtime 97",#N/A,FALSE,"Airtime";"co 97",#N/A,FALSE,"Connections";"hw 97",#N/A,FALSE,"Hardware";"management 97",#N/A,FALSE,"Man. Centre";"kpi97",#N/A,FALSE,"KPI"}</definedName>
    <definedName name="wrn.all1997." hidden="1">{"Total 97",#N/A,FALSE,"Total";"Airtime 97",#N/A,FALSE,"Airtime";"co 97",#N/A,FALSE,"Connections";"hw 97",#N/A,FALSE,"Hardware";"management 97",#N/A,FALSE,"Man. Centre";"kpi97",#N/A,FALSE,"KPI"}</definedName>
    <definedName name="wrn.ALL2." hidden="1">{#N/A,#N/A,FALSE,"DCF";#N/A,#N/A,FALSE,"WACC";#N/A,#N/A,FALSE,"Sales_EBIT";#N/A,#N/A,FALSE,"Capex_Depreciation";#N/A,#N/A,FALSE,"WC";#N/A,#N/A,FALSE,"Interest";#N/A,#N/A,FALSE,"Assumptions"}</definedName>
    <definedName name="wrn.all3" localSheetId="0" hidden="1">{#N/A,#N/A,FALSE,"assumptions";#N/A,#N/A,FALSE,"v_projcy";#N/A,#N/A,FALSE,"tar_proj";#N/A,#N/A,FALSE,"contrib_annual";#N/A,#N/A,FALSE,"Proforma";#N/A,#N/A,FALSE,"purc_97";#N/A,#N/A,FALSE,"syn_purc_97";#N/A,#N/A,FALSE,"pool_97";#N/A,#N/A,FALSE,"syn_pool_97";#N/A,#N/A,FALSE,"pool1_FY2"}</definedName>
    <definedName name="wrn.all3" localSheetId="1"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6." localSheetId="0" hidden="1">{"total 96",#N/A,FALSE,"Total";"Airtime 96",#N/A,FALSE,"Airtime";"co 96",#N/A,FALSE,"Connections";"hw 96",#N/A,FALSE,"Hardware";"management 96",#N/A,FALSE,"Man. Centre";"kpi96",#N/A,FALSE,"KPI"}</definedName>
    <definedName name="wrn.all96." localSheetId="1" hidden="1">{"total 96",#N/A,FALSE,"Total";"Airtime 96",#N/A,FALSE,"Airtime";"co 96",#N/A,FALSE,"Connections";"hw 96",#N/A,FALSE,"Hardware";"management 96",#N/A,FALSE,"Man. Centre";"kpi96",#N/A,FALSE,"KPI"}</definedName>
    <definedName name="wrn.all96." hidden="1">{"total 96",#N/A,FALSE,"Total";"Airtime 96",#N/A,FALSE,"Airtime";"co 96",#N/A,FALSE,"Connections";"hw 96",#N/A,FALSE,"Hardware";"management 96",#N/A,FALSE,"Man. Centre";"kpi96",#N/A,FALSE,"KPI"}</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llpages." localSheetId="0"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AllSuppor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merica._.Online." localSheetId="0" hidden="1">{#N/A,#N/A,FALSE,"Intro";#N/A,#N/A,FALSE,"Inc. St.";#N/A,#N/A,FALSE,"CalYear";#N/A,#N/A,FALSE,"FYear";#N/A,#N/A,FALSE,"Subs";#N/A,#N/A,FALSE,"Other Revs";#N/A,#N/A,FALSE,"Deals";#N/A,#N/A,FALSE,"RevsYear";#N/A,#N/A,FALSE,"Balance";#N/A,#N/A,FALSE,"OpCashFlow";#N/A,#N/A,FALSE,"Val.";#N/A,#N/A,FALSE,"DCFVal"}</definedName>
    <definedName name="wrn.America._.Online." localSheetId="1" hidden="1">{#N/A,#N/A,FALSE,"Intro";#N/A,#N/A,FALSE,"Inc. St.";#N/A,#N/A,FALSE,"CalYear";#N/A,#N/A,FALSE,"FYear";#N/A,#N/A,FALSE,"Subs";#N/A,#N/A,FALSE,"Other Revs";#N/A,#N/A,FALSE,"Deals";#N/A,#N/A,FALSE,"RevsYear";#N/A,#N/A,FALSE,"Balance";#N/A,#N/A,FALSE,"OpCashFlow";#N/A,#N/A,FALSE,"Val.";#N/A,#N/A,FALSE,"DCFVal"}</definedName>
    <definedName name="wrn.America._.Online." hidden="1">{#N/A,#N/A,FALSE,"Intro";#N/A,#N/A,FALSE,"Inc. St.";#N/A,#N/A,FALSE,"CalYear";#N/A,#N/A,FALSE,"FYear";#N/A,#N/A,FALSE,"Subs";#N/A,#N/A,FALSE,"Other Revs";#N/A,#N/A,FALSE,"Deals";#N/A,#N/A,FALSE,"RevsYear";#N/A,#N/A,FALSE,"Balance";#N/A,#N/A,FALSE,"OpCashFlow";#N/A,#N/A,FALSE,"Val.";#N/A,#N/A,FALSE,"DCFVal"}</definedName>
    <definedName name="wrn.AMSA." localSheetId="0" hidden="1">{#N/A,#N/A,FALSE,"EARNINGS";#N/A,#N/A,FALSE,"FINANCIAL";#N/A,#N/A,FALSE,"OPERATIONAL"}</definedName>
    <definedName name="wrn.AMSA." localSheetId="1" hidden="1">{#N/A,#N/A,FALSE,"EARNINGS";#N/A,#N/A,FALSE,"FINANCIAL";#N/A,#N/A,FALSE,"OPERATIONAL"}</definedName>
    <definedName name="wrn.AMSA." hidden="1">{#N/A,#N/A,FALSE,"EARNINGS";#N/A,#N/A,FALSE,"FINANCIAL";#N/A,#N/A,FALSE,"OPERATIONAL"}</definedName>
    <definedName name="wrn.ANALISIS." localSheetId="0" hidden="1">{"ANAR",#N/A,FALSE,"Dist total";"MARGEN",#N/A,FALSE,"Dist total";"COMENTARIO",#N/A,FALSE,"Ficha CODICE";"CONSEJO",#N/A,FALSE,"Dist p0";"uno",#N/A,FALSE,"Dist total"}</definedName>
    <definedName name="wrn.ANALISIS." localSheetId="1"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nalyse." localSheetId="0" hidden="1">{#N/A,#N/A,FALSE,"ER_PB";#N/A,#N/A,FALSE,"ER_RATIO_PB";#N/A,#N/A,FALSE,"ER_PU";#N/A,#N/A,FALSE,"ER_RATIO_PU"}</definedName>
    <definedName name="wrn.Analyse." localSheetId="1" hidden="1">{#N/A,#N/A,FALSE,"ER_PB";#N/A,#N/A,FALSE,"ER_RATIO_PB";#N/A,#N/A,FALSE,"ER_PU";#N/A,#N/A,FALSE,"ER_RATIO_PU"}</definedName>
    <definedName name="wrn.Analyse." hidden="1">{#N/A,#N/A,FALSE,"ER_PB";#N/A,#N/A,FALSE,"ER_RATIO_PB";#N/A,#N/A,FALSE,"ER_PU";#N/A,#N/A,FALSE,"ER_RATIO_PU"}</definedName>
    <definedName name="wrn.analyse111111" localSheetId="0" hidden="1">{#N/A,#N/A,FALSE,"ER_PB";#N/A,#N/A,FALSE,"ER_RATIO_PB";#N/A,#N/A,FALSE,"ER_PU";#N/A,#N/A,FALSE,"ER_RATIO_PU"}</definedName>
    <definedName name="wrn.analyse111111" localSheetId="1" hidden="1">{#N/A,#N/A,FALSE,"ER_PB";#N/A,#N/A,FALSE,"ER_RATIO_PB";#N/A,#N/A,FALSE,"ER_PU";#N/A,#N/A,FALSE,"ER_RATIO_PU"}</definedName>
    <definedName name="wrn.analyse111111" hidden="1">{#N/A,#N/A,FALSE,"ER_PB";#N/A,#N/A,FALSE,"ER_RATIO_PB";#N/A,#N/A,FALSE,"ER_PU";#N/A,#N/A,FALSE,"ER_RATIO_PU"}</definedName>
    <definedName name="wrn.Analyst._.Pack._.only."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exos." localSheetId="0" hidden="1">{#N/A,#N/A,FALSE,"Page1";#N/A,#N/A,FALSE,"Page2";#N/A,#N/A,FALSE,"Page3";#N/A,#N/A,FALSE,"Page4";#N/A,#N/A,FALSE,"Page5";#N/A,#N/A,FALSE,"Page6";#N/A,#N/A,FALSE,"Page7";#N/A,#N/A,FALSE,"Page8";#N/A,#N/A,FALSE,"Page9";#N/A,#N/A,FALSE,"Page10";#N/A,#N/A,FALSE,"Page11"}</definedName>
    <definedName name="wrn.anexos." localSheetId="1" hidden="1">{#N/A,#N/A,FALSE,"Page1";#N/A,#N/A,FALSE,"Page2";#N/A,#N/A,FALSE,"Page3";#N/A,#N/A,FALSE,"Page4";#N/A,#N/A,FALSE,"Page5";#N/A,#N/A,FALSE,"Page6";#N/A,#N/A,FALSE,"Page7";#N/A,#N/A,FALSE,"Page8";#N/A,#N/A,FALSE,"Page9";#N/A,#N/A,FALSE,"Page10";#N/A,#N/A,FALSE,"Page11"}</definedName>
    <definedName name="wrn.anexos." hidden="1">{#N/A,#N/A,FALSE,"Page1";#N/A,#N/A,FALSE,"Page2";#N/A,#N/A,FALSE,"Page3";#N/A,#N/A,FALSE,"Page4";#N/A,#N/A,FALSE,"Page5";#N/A,#N/A,FALSE,"Page6";#N/A,#N/A,FALSE,"Page7";#N/A,#N/A,FALSE,"Page8";#N/A,#N/A,FALSE,"Page9";#N/A,#N/A,FALSE,"Page10";#N/A,#N/A,FALSE,"Page11"}</definedName>
    <definedName name="wrn.Ang._.1._.ohne._.Infoblatt." localSheetId="0" hidden="1">{#N/A,#N/A,FALSE,"DBK";#N/A,#N/A,FALSE,"Inh (2)";#N/A,#N/A,FALSE,"102-1";#N/A,#N/A,FALSE,"102-2";#N/A,#N/A,FALSE,"425";#N/A,#N/A,FALSE,"102-447";#N/A,#N/A,FALSE,"441-GesSys";#N/A,#N/A,FALSE,"442 576 B Rech";#N/A,#N/A,FALSE,"446 R+P"}</definedName>
    <definedName name="wrn.Ang._.1._.ohne._.Infoblatt." localSheetId="1" hidden="1">{#N/A,#N/A,FALSE,"DBK";#N/A,#N/A,FALSE,"Inh (2)";#N/A,#N/A,FALSE,"102-1";#N/A,#N/A,FALSE,"102-2";#N/A,#N/A,FALSE,"425";#N/A,#N/A,FALSE,"102-447";#N/A,#N/A,FALSE,"441-GesSys";#N/A,#N/A,FALSE,"442 576 B Rech";#N/A,#N/A,FALSE,"446 R+P"}</definedName>
    <definedName name="wrn.Ang._.1._.ohne._.Infoblatt." hidden="1">{#N/A,#N/A,FALSE,"DBK";#N/A,#N/A,FALSE,"Inh (2)";#N/A,#N/A,FALSE,"102-1";#N/A,#N/A,FALSE,"102-2";#N/A,#N/A,FALSE,"425";#N/A,#N/A,FALSE,"102-447";#N/A,#N/A,FALSE,"441-GesSys";#N/A,#N/A,FALSE,"442 576 B Rech";#N/A,#N/A,FALSE,"446 R+P"}</definedName>
    <definedName name="wrn.Ang._.2._.mit._.Infoblatt." localSheetId="0" hidden="1">{#N/A,#N/A,FALSE,"info-447";#N/A,#N/A,FALSE,"DBK";#N/A,#N/A,FALSE,"Inh (2)";#N/A,#N/A,FALSE,"102-1";#N/A,#N/A,FALSE,"102-2";#N/A,#N/A,FALSE,"102-447";#N/A,#N/A,FALSE,"441-GesSys";#N/A,#N/A,FALSE,"442 576 B Rech";#N/A,#N/A,FALSE,"425";#N/A,#N/A,FALSE,"446 R+P";#N/A,#N/A,FALSE,"447 RW alle St."}</definedName>
    <definedName name="wrn.Ang._.2._.mit._.Infoblatt." localSheetId="1" hidden="1">{#N/A,#N/A,FALSE,"info-447";#N/A,#N/A,FALSE,"DBK";#N/A,#N/A,FALSE,"Inh (2)";#N/A,#N/A,FALSE,"102-1";#N/A,#N/A,FALSE,"102-2";#N/A,#N/A,FALSE,"102-447";#N/A,#N/A,FALSE,"441-GesSys";#N/A,#N/A,FALSE,"442 576 B Rech";#N/A,#N/A,FALSE,"425";#N/A,#N/A,FALSE,"446 R+P";#N/A,#N/A,FALSE,"447 RW alle St."}</definedName>
    <definedName name="wrn.Ang._.2._.mit._.Infoblatt." hidden="1">{#N/A,#N/A,FALSE,"info-447";#N/A,#N/A,FALSE,"DBK";#N/A,#N/A,FALSE,"Inh (2)";#N/A,#N/A,FALSE,"102-1";#N/A,#N/A,FALSE,"102-2";#N/A,#N/A,FALSE,"102-447";#N/A,#N/A,FALSE,"441-GesSys";#N/A,#N/A,FALSE,"442 576 B Rech";#N/A,#N/A,FALSE,"425";#N/A,#N/A,FALSE,"446 R+P";#N/A,#N/A,FALSE,"447 RW alle St."}</definedName>
    <definedName name="wrn.Ang._.3._.Stufe._.60." localSheetId="0" hidden="1">{#N/A,#N/A,FALSE,"DBK";#N/A,#N/A,FALSE,"102-1";#N/A,#N/A,FALSE,"102-2";#N/A,#N/A,FALSE,"102-447";#N/A,#N/A,FALSE,"441-60"}</definedName>
    <definedName name="wrn.Ang._.3._.Stufe._.60." localSheetId="1" hidden="1">{#N/A,#N/A,FALSE,"DBK";#N/A,#N/A,FALSE,"102-1";#N/A,#N/A,FALSE,"102-2";#N/A,#N/A,FALSE,"102-447";#N/A,#N/A,FALSE,"441-60"}</definedName>
    <definedName name="wrn.Ang._.3._.Stufe._.60." hidden="1">{#N/A,#N/A,FALSE,"DBK";#N/A,#N/A,FALSE,"102-1";#N/A,#N/A,FALSE,"102-2";#N/A,#N/A,FALSE,"102-447";#N/A,#N/A,FALSE,"441-60"}</definedName>
    <definedName name="wrn.Annual." localSheetId="0" hidden="1">{"Full annual",#N/A,FALSE,"Master"}</definedName>
    <definedName name="wrn.Annual." localSheetId="1" hidden="1">{"Full annual",#N/A,FALSE,"Master"}</definedName>
    <definedName name="wrn.Annual." hidden="1">{"Full annual",#N/A,FALSE,"Master"}</definedName>
    <definedName name="wrn.Annual._.Operating._.Earnings." localSheetId="0" hidden="1">{"Annual 1996",#N/A,FALSE,"Ann-Op (Mng)";"Annual 1996",#N/A,FALSE,"Ann-Op (Rep)";"Operating Vs. Reported Earnings",#N/A,FALSE,"Rpt-Op Inc"}</definedName>
    <definedName name="wrn.Annual._.Operating._.Earnings." localSheetId="1"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0" hidden="1">{"Annual 1996",#N/A,FALSE,"Ann-Op (Mng)";"Annual 1996",#N/A,FALSE,"Ann-Op (Rep)";"Operating Vs. Reported Earnings",#N/A,FALSE,"Rpt-Op Inc"}</definedName>
    <definedName name="wrn.Annual._.Operating._.Earnings1." localSheetId="1"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localSheetId="0"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QUIROR._.DCF." localSheetId="0" hidden="1">{"AQUIRORDCF",#N/A,FALSE,"Merger consequences";"Acquirorassns",#N/A,FALSE,"Merger consequences"}</definedName>
    <definedName name="wrn.AQUIROR._.DCF." localSheetId="1" hidden="1">{"AQUIRORDCF",#N/A,FALSE,"Merger consequences";"Acquirorassns",#N/A,FALSE,"Merger consequences"}</definedName>
    <definedName name="wrn.AQUIROR._.DCF." hidden="1">{"AQUIRORDCF",#N/A,FALSE,"Merger consequences";"Acquirorassns",#N/A,FALSE,"Merger consequences"}</definedName>
    <definedName name="wrn.Arbeitspapier."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D03" localSheetId="0" hidden="1">{#N/A,#N/A,FALSE,"ZN6095SULEATNEU";#N/A,#N/A,FALSE,"BNZLBT95";#N/A,#N/A,FALSE,"Schich95";#N/A,#N/A,FALSE,"RTAQ8094";#N/A,#N/A,FALSE,"BNNEU";#N/A,#N/A,FALSE,"BNVERMW";#N/A,#N/A,FALSE,"BNVERMO";#N/A,#N/A,FALSE,"BNVERFW";#N/A,#N/A,FALSE,"BNVERFO";#N/A,#N/A,FALSE,"ZNAE6094";#N/A,#N/A,FALSE,"WFAEBZDAUE6094";#N/A,#N/A,FALSE,"RTZN wg. Todes"}</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Assumptions." localSheetId="0" hidden="1">{"Assumptions",#N/A,FALSE,"Assum"}</definedName>
    <definedName name="wrn.Assumptions." localSheetId="1" hidden="1">{"Assumptions",#N/A,FALSE,"Assum"}</definedName>
    <definedName name="wrn.Assumptions." hidden="1">{"Assumptions",#N/A,FALSE,"Assum"}</definedName>
    <definedName name="wrn.Assumptions._.All." localSheetId="0"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localSheetId="1"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BS." localSheetId="0" hidden="1">{"Assumpt BS",#N/A,TRUE,"BS Assumpt"}</definedName>
    <definedName name="wrn.Assumptions._.BS." localSheetId="1" hidden="1">{"Assumpt BS",#N/A,TRUE,"BS Assumpt"}</definedName>
    <definedName name="wrn.Assumptions._.BS." hidden="1">{"Assumpt BS",#N/A,TRUE,"BS Assumpt"}</definedName>
    <definedName name="wrn.Assumptions._.Corp." localSheetId="0" hidden="1">{"Assumpt Corp",#N/A,TRUE,"Corp Assumpt"}</definedName>
    <definedName name="wrn.Assumptions._.Corp." localSheetId="1" hidden="1">{"Assumpt Corp",#N/A,TRUE,"Corp Assumpt"}</definedName>
    <definedName name="wrn.Assumptions._.Corp." hidden="1">{"Assumpt Corp",#N/A,TRUE,"Corp Assumpt"}</definedName>
    <definedName name="wrn.Assumptions._.Gross._.Margin." localSheetId="0" hidden="1">{"Assumpt Gross Margin",#N/A,TRUE,"Gross Margin Assumpt"}</definedName>
    <definedName name="wrn.Assumptions._.Gross._.Margin." localSheetId="1" hidden="1">{"Assumpt Gross Margin",#N/A,TRUE,"Gross Margin Assumpt"}</definedName>
    <definedName name="wrn.Assumptions._.Gross._.Margin." hidden="1">{"Assumpt Gross Margin",#N/A,TRUE,"Gross Margin Assumpt"}</definedName>
    <definedName name="wrn.Assumptions._.Labor." localSheetId="0" hidden="1">{"Assumpt Labor",#N/A,TRUE,"Labor Assumpt"}</definedName>
    <definedName name="wrn.Assumptions._.Labor." localSheetId="1" hidden="1">{"Assumpt Labor",#N/A,TRUE,"Labor Assumpt"}</definedName>
    <definedName name="wrn.Assumptions._.Labor." hidden="1">{"Assumpt Labor",#N/A,TRUE,"Labor Assumpt"}</definedName>
    <definedName name="wrn.Assumptions._.Operating." localSheetId="0" hidden="1">{"Assumpt Oper",#N/A,TRUE,"Oper Assumpt"}</definedName>
    <definedName name="wrn.Assumptions._.Operating." localSheetId="1" hidden="1">{"Assumpt Oper",#N/A,TRUE,"Oper Assumpt"}</definedName>
    <definedName name="wrn.Assumptions._.Operating." hidden="1">{"Assumpt Oper",#N/A,TRUE,"Oper Assumpt"}</definedName>
    <definedName name="wrn.Assumptions._.Other._.Unit." localSheetId="0" hidden="1">{"Assumpt Oth Unit",#N/A,TRUE,"Oth Unit Assumpt"}</definedName>
    <definedName name="wrn.Assumptions._.Other._.Unit." localSheetId="1" hidden="1">{"Assumpt Oth Unit",#N/A,TRUE,"Oth Unit Assumpt"}</definedName>
    <definedName name="wrn.Assumptions._.Other._.Unit." hidden="1">{"Assumpt Oth Unit",#N/A,TRUE,"Oth Unit Assumpt"}</definedName>
    <definedName name="wrn.Assumptions._.Rent._.and._.Cap." localSheetId="0" hidden="1">{"Assumpt Rent and Cap",#N/A,TRUE,"Rent &amp; Cap Assumpt"}</definedName>
    <definedName name="wrn.Assumptions._.Rent._.and._.Cap." localSheetId="1" hidden="1">{"Assumpt Rent and Cap",#N/A,TRUE,"Rent &amp; Cap Assumpt"}</definedName>
    <definedName name="wrn.Assumptions._.Rent._.and._.Cap." hidden="1">{"Assumpt Rent and Cap",#N/A,TRUE,"Rent &amp; Cap Assumpt"}</definedName>
    <definedName name="wrn.Assumptions._.Sales." localSheetId="0" hidden="1">{"Assumpt Sales",#N/A,TRUE,"Sales Assumpt"}</definedName>
    <definedName name="wrn.Assumptions._.Sales." localSheetId="1" hidden="1">{"Assumpt Sales",#N/A,TRUE,"Sales Assumpt"}</definedName>
    <definedName name="wrn.Assumptions._.Sales." hidden="1">{"Assumpt Sales",#N/A,TRUE,"Sales Assumpt"}</definedName>
    <definedName name="wrn.assumptionsa" hidden="1">{"casespecific",#N/A,FALSE,"Assumptions"}</definedName>
    <definedName name="wrn.aug" localSheetId="0" hidden="1">{"det (May)",#N/A,FALSE,"June";"sum (MAY YTD)",#N/A,FALSE,"June YTD"}</definedName>
    <definedName name="wrn.aug" localSheetId="1" hidden="1">{"det (May)",#N/A,FALSE,"June";"sum (MAY YTD)",#N/A,FALSE,"June YTD"}</definedName>
    <definedName name="wrn.aug" hidden="1">{"det (May)",#N/A,FALSE,"June";"sum (MAY YTD)",#N/A,FALSE,"June YTD"}</definedName>
    <definedName name="wrn.augyt" localSheetId="0" hidden="1">{"det (May)",#N/A,FALSE,"June";"sum (MAY YTD)",#N/A,FALSE,"June YTD"}</definedName>
    <definedName name="wrn.augyt" localSheetId="1" hidden="1">{"det (May)",#N/A,FALSE,"June";"sum (MAY YTD)",#N/A,FALSE,"June YTD"}</definedName>
    <definedName name="wrn.augyt" hidden="1">{"det (May)",#N/A,FALSE,"June";"sum (MAY YTD)",#N/A,FALSE,"June YTD"}</definedName>
    <definedName name="wrn.augYTD" localSheetId="0" hidden="1">{"det (May)",#N/A,FALSE,"June";"sum (MAY YTD)",#N/A,FALSE,"June YTD"}</definedName>
    <definedName name="wrn.augYTD" localSheetId="1" hidden="1">{"det (May)",#N/A,FALSE,"June";"sum (MAY YTD)",#N/A,FALSE,"June YTD"}</definedName>
    <definedName name="wrn.augYTD" hidden="1">{"det (May)",#N/A,FALSE,"June";"sum (MAY YTD)",#N/A,FALSE,"June YTD"}</definedName>
    <definedName name="wrn.Auto._.Comp." localSheetId="0" hidden="1">{#N/A,#N/A,FALSE,"Sheet1"}</definedName>
    <definedName name="wrn.Auto._.Comp." localSheetId="1" hidden="1">{#N/A,#N/A,FALSE,"Sheet1"}</definedName>
    <definedName name="wrn.Auto._.Comp." hidden="1">{#N/A,#N/A,FALSE,"Sheet1"}</definedName>
    <definedName name="wrn.away" hidden="1">{"away stand alones",#N/A,FALSE,"Target"}</definedName>
    <definedName name="wrn.away." hidden="1">{"away stand alones",#N/A,FALSE,"Target"}</definedName>
    <definedName name="wrn.Aylık."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ackUp." localSheetId="0" hidden="1">{"Standard",#N/A,FALSE,"BackUp"}</definedName>
    <definedName name="wrn.BackUp." localSheetId="1" hidden="1">{"Standard",#N/A,FALSE,"BackUp"}</definedName>
    <definedName name="wrn.BackUp." hidden="1">{"Standard",#N/A,FALSE,"BackUp"}</definedName>
    <definedName name="wrn.Backup._.print." localSheetId="0" hidden="1">{#N/A,#N/A,FALSE,"total";#N/A,#N/A,FALSE,"mine";#N/A,#N/A,FALSE,"admin";#N/A,#N/A,FALSE,"prep";#N/A,#N/A,FALSE,"cons";#N/A,#N/A,FALSE,"backup";#N/A,#N/A,FALSE,"salary";#N/A,#N/A,FALSE,"hourly";#N/A,#N/A,FALSE,"contracts"}</definedName>
    <definedName name="wrn.Backup._.print." localSheetId="1" hidden="1">{#N/A,#N/A,FALSE,"total";#N/A,#N/A,FALSE,"mine";#N/A,#N/A,FALSE,"admin";#N/A,#N/A,FALSE,"prep";#N/A,#N/A,FALSE,"cons";#N/A,#N/A,FALSE,"backup";#N/A,#N/A,FALSE,"salary";#N/A,#N/A,FALSE,"hourly";#N/A,#N/A,FALSE,"contracts"}</definedName>
    <definedName name="wrn.Backup._.print." hidden="1">{#N/A,#N/A,FALSE,"total";#N/A,#N/A,FALSE,"mine";#N/A,#N/A,FALSE,"admin";#N/A,#N/A,FALSE,"prep";#N/A,#N/A,FALSE,"cons";#N/A,#N/A,FALSE,"backup";#N/A,#N/A,FALSE,"salary";#N/A,#N/A,FALSE,"hourly";#N/A,#N/A,FALSE,"contracts"}</definedName>
    <definedName name="wrn.Balance._.Sheets." localSheetId="0" hidden="1">{#N/A,#N/A,FALSE,"Bal sht";"Qtrly Bal Sht",#N/A,FALSE,"Bal sht - QTR"}</definedName>
    <definedName name="wrn.Balance._.Sheets." localSheetId="1" hidden="1">{#N/A,#N/A,FALSE,"Bal sht";"Qtrly Bal Sht",#N/A,FALSE,"Bal sht - QTR"}</definedName>
    <definedName name="wrn.Balance._.Sheets." hidden="1">{#N/A,#N/A,FALSE,"Bal sht";"Qtrly Bal Sht",#N/A,FALSE,"Bal sht - QTR"}</definedName>
    <definedName name="wrn.BALANÇOS." localSheetId="0" hidden="1">{#N/A,#N/A,FALSE,"B061196P";#N/A,#N/A,FALSE,"B061196";#N/A,#N/A,FALSE,"Relatório1";#N/A,#N/A,FALSE,"Relatório2";#N/A,#N/A,FALSE,"Relatório3";#N/A,#N/A,FALSE,"Relatório4 ";#N/A,#N/A,FALSE,"Relatório5";#N/A,#N/A,FALSE,"Relatório6";#N/A,#N/A,FALSE,"Relatório7";#N/A,#N/A,FALSE,"Relatório8"}</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ALSHE." localSheetId="0" hidden="1">{#N/A,#N/A,FALSE,"BALR$97";#N/A,#N/A,FALSE,"INCR$97";#N/A,#N/A,FALSE,"BALUS$97";#N/A,#N/A,FALSE,"FINANC97";#N/A,#N/A,FALSE,"CFLOW97";#N/A,#N/A,FALSE,"INCUS$97";#N/A,#N/A,FALSE,"CASH97";#N/A,#N/A,FALSE,"STOCKH97"}</definedName>
    <definedName name="wrn.BALSHE." localSheetId="1" hidden="1">{#N/A,#N/A,FALSE,"BALR$97";#N/A,#N/A,FALSE,"INCR$97";#N/A,#N/A,FALSE,"BALUS$97";#N/A,#N/A,FALSE,"FINANC97";#N/A,#N/A,FALSE,"CFLOW97";#N/A,#N/A,FALSE,"INCUS$97";#N/A,#N/A,FALSE,"CASH97";#N/A,#N/A,FALSE,"STOCKH97"}</definedName>
    <definedName name="wrn.BALSHE." hidden="1">{#N/A,#N/A,FALSE,"BALR$97";#N/A,#N/A,FALSE,"INCR$97";#N/A,#N/A,FALSE,"BALUS$97";#N/A,#N/A,FALSE,"FINANC97";#N/A,#N/A,FALSE,"CFLOW97";#N/A,#N/A,FALSE,"INCUS$97";#N/A,#N/A,FALSE,"CASH97";#N/A,#N/A,FALSE,"STOCKH97"}</definedName>
    <definedName name="wrn.BALSHEGESPA." localSheetId="0" hidden="1">{#N/A,#N/A,FALSE,"BALUS$97";#N/A,#N/A,FALSE,"INCUS$97";#N/A,#N/A,FALSE,"BALR$97";#N/A,#N/A,FALSE,"INCR$97";#N/A,#N/A,FALSE,"STOCKH97";#N/A,#N/A,FALSE,"FINANC97";#N/A,#N/A,FALSE,"CFLOW97"}</definedName>
    <definedName name="wrn.BALSHEGESPA." localSheetId="1" hidden="1">{#N/A,#N/A,FALSE,"BALUS$97";#N/A,#N/A,FALSE,"INCUS$97";#N/A,#N/A,FALSE,"BALR$97";#N/A,#N/A,FALSE,"INCR$97";#N/A,#N/A,FALSE,"STOCKH97";#N/A,#N/A,FALSE,"FINANC97";#N/A,#N/A,FALSE,"CFLOW97"}</definedName>
    <definedName name="wrn.BALSHEGESPA." hidden="1">{#N/A,#N/A,FALSE,"BALUS$97";#N/A,#N/A,FALSE,"INCUS$97";#N/A,#N/A,FALSE,"BALR$97";#N/A,#N/A,FALSE,"INCR$97";#N/A,#N/A,FALSE,"STOCKH97";#N/A,#N/A,FALSE,"FINANC97";#N/A,#N/A,FALSE,"CFLOW97"}</definedName>
    <definedName name="wrn.bank._.model." localSheetId="0" hidden="1">{"banks",#N/A,FALSE,"BASIC"}</definedName>
    <definedName name="wrn.bank._.model." localSheetId="1" hidden="1">{"banks",#N/A,FALSE,"BASIC"}</definedName>
    <definedName name="wrn.bank._.model." hidden="1">{"banks",#N/A,FALSE,"BASIC"}</definedName>
    <definedName name="wrn.bank2" localSheetId="0" hidden="1">{"banks",#N/A,FALSE,"BASIC"}</definedName>
    <definedName name="wrn.bank2" localSheetId="1" hidden="1">{"banks",#N/A,FALSE,"BASIC"}</definedName>
    <definedName name="wrn.bank2" hidden="1">{"banks",#N/A,FALSE,"BASIC"}</definedName>
    <definedName name="wrn.Bankers."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_.96." localSheetId="0" hidden="1">{"base 96",#N/A,FALSE,"KPI"}</definedName>
    <definedName name="wrn.base._.96." localSheetId="1" hidden="1">{"base 96",#N/A,FALSE,"KPI"}</definedName>
    <definedName name="wrn.base._.96." hidden="1">{"base 96",#N/A,FALSE,"KPI"}</definedName>
    <definedName name="wrn.base._.97." localSheetId="0" hidden="1">{"base 97",#N/A,FALSE,"KPI"}</definedName>
    <definedName name="wrn.base._.97." localSheetId="1" hidden="1">{"base 97",#N/A,FALSE,"KPI"}</definedName>
    <definedName name="wrn.base._.97." hidden="1">{"base 97",#N/A,FALSE,"KPI"}</definedName>
    <definedName name="wrn.Base_Middle_Drivers." hidden="1">{#N/A,#N/A,TRUE,"DCF Summary (2)";#N/A,#N/A,TRUE,"DCF Summary";#N/A,"Middle Case Drivers",TRUE,"DCF"}</definedName>
    <definedName name="wrn.baseDEV." localSheetId="0" hidden="1">{"cover",#N/A,TRUE,"Cover";"pnldet",#N/A,TRUE,"BaseCaseDEV";"pnl",#N/A,TRUE,"BaseCaseDEV";"bil",#N/A,TRUE,"BaseCaseDEV";"tabfi",#N/A,TRUE,"BaseCaseDEV";"ratios",#N/A,TRUE,"BaseCaseDEV";"variab",#N/A,TRUE,"BaseCaseDEV";"inv",#N/A,TRUE,"BaseCaseDEV"}</definedName>
    <definedName name="wrn.baseDEV." localSheetId="1" hidden="1">{"cover",#N/A,TRUE,"Cover";"pnldet",#N/A,TRUE,"BaseCaseDEV";"pnl",#N/A,TRUE,"BaseCaseDEV";"bil",#N/A,TRUE,"BaseCaseDEV";"tabfi",#N/A,TRUE,"BaseCaseDEV";"ratios",#N/A,TRUE,"BaseCaseDEV";"variab",#N/A,TRUE,"BaseCaseDEV";"inv",#N/A,TRUE,"BaseCaseDEV"}</definedName>
    <definedName name="wrn.baseDEV." hidden="1">{"cover",#N/A,TRUE,"Cover";"pnldet",#N/A,TRUE,"BaseCaseDEV";"pnl",#N/A,TRUE,"BaseCaseDEV";"bil",#N/A,TRUE,"BaseCaseDEV";"tabfi",#N/A,TRUE,"BaseCaseDEV";"ratios",#N/A,TRUE,"BaseCaseDEV";"variab",#N/A,TRUE,"BaseCaseDEV";"inv",#N/A,TRUE,"BaseCaseDEV"}</definedName>
    <definedName name="wrn.Basic." localSheetId="0" hidden="1">{#N/A,#N/A,FALSE,"Cover";#N/A,#N/A,FALSE,"Assumptions";#N/A,#N/A,FALSE,"Acquirer";#N/A,#N/A,FALSE,"Target";#N/A,#N/A,FALSE,"Income Statement";#N/A,#N/A,FALSE,"Summary Tables"}</definedName>
    <definedName name="wrn.Basic." localSheetId="1"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Print._.Value._.MLP." localSheetId="0" hidden="1">{#N/A,#N/A,FALSE,"Valuation";#N/A,#N/A,FALSE,"MLP Impact"}</definedName>
    <definedName name="wrn.Basic._.Print._.Value._.MLP." localSheetId="1" hidden="1">{#N/A,#N/A,FALSE,"Valuation";#N/A,#N/A,FALSE,"MLP Impact"}</definedName>
    <definedName name="wrn.Basic._.Print._.Value._.MLP." hidden="1">{#N/A,#N/A,FALSE,"Valuation";#N/A,#N/A,FALSE,"MLP Impact"}</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0"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localSheetId="0" hidden="1">{#N/A,#N/A,FALSE,"New Depr Sch-150% DB";#N/A,#N/A,FALSE,"Cash Flows RLP";#N/A,#N/A,FALSE,"IRR";#N/A,#N/A,FALSE,"Proforma IS";#N/A,#N/A,FALSE,"Assumptions"}</definedName>
    <definedName name="wrn.Basic._.Report._2" localSheetId="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3" localSheetId="0" hidden="1">{#N/A,#N/A,FALSE,"New Depr Sch-150% DB";#N/A,#N/A,FALSE,"Cash Flows RLP";#N/A,#N/A,FALSE,"IRR";#N/A,#N/A,FALSE,"Proforma IS";#N/A,#N/A,FALSE,"Assumptions"}</definedName>
    <definedName name="wrn.Basic._.Report._3" localSheetId="1"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4" localSheetId="0" hidden="1">{#N/A,#N/A,FALSE,"New Depr Sch-150% DB";#N/A,#N/A,FALSE,"Cash Flows RLP";#N/A,#N/A,FALSE,"IRR";#N/A,#N/A,FALSE,"Proforma IS";#N/A,#N/A,FALSE,"Assumptions"}</definedName>
    <definedName name="wrn.Basic._.Report._4" localSheetId="1"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asics." hidden="1">{#N/A,#N/A,FALSE,"TSUM";#N/A,#N/A,FALSE,"shares";#N/A,#N/A,FALSE,"earnout";#N/A,#N/A,FALSE,"Heaty";#N/A,#N/A,FALSE,"self-tend";#N/A,#N/A,FALSE,"self-sum"}</definedName>
    <definedName name="wrn.BDK" localSheetId="0" hidden="1">{"annual",#N/A,FALSE,"MAS";"margins",#N/A,FALSE,"MAS";"Q",#N/A,FALSE,"Qtrs."}</definedName>
    <definedName name="wrn.BDK" localSheetId="1" hidden="1">{"annual",#N/A,FALSE,"MAS";"margins",#N/A,FALSE,"MAS";"Q",#N/A,FALSE,"Qtrs."}</definedName>
    <definedName name="wrn.BDK" hidden="1">{"annual",#N/A,FALSE,"MAS";"margins",#N/A,FALSE,"MAS";"Q",#N/A,FALSE,"Qtrs."}</definedName>
    <definedName name="wrn.BEL." localSheetId="0" hidden="1">{"IS",#N/A,FALSE,"IS";"RPTIS",#N/A,FALSE,"RPTIS";"STATS",#N/A,FALSE,"STATS";"CELL",#N/A,FALSE,"CELL";"BS",#N/A,FALSE,"BS"}</definedName>
    <definedName name="wrn.BEL." localSheetId="1" hidden="1">{"IS",#N/A,FALSE,"IS";"RPTIS",#N/A,FALSE,"RPTIS";"STATS",#N/A,FALSE,"STATS";"CELL",#N/A,FALSE,"CELL";"BS",#N/A,FALSE,"BS"}</definedName>
    <definedName name="wrn.BEL." hidden="1">{"IS",#N/A,FALSE,"IS";"RPTIS",#N/A,FALSE,"RPTIS";"STATS",#N/A,FALSE,"STATS";"CELL",#N/A,FALSE,"CELL";"BS",#N/A,FALSE,"BS"}</definedName>
    <definedName name="wrn.Berkeley._.Store._.Assumptions." localSheetId="0" hidden="1">{"Berkeley Store Assumptions",#N/A,TRUE,"Formatted Assumptions"}</definedName>
    <definedName name="wrn.Berkeley._.Store._.Assumptions." localSheetId="1" hidden="1">{"Berkeley Store Assumptions",#N/A,TRUE,"Formatted Assumptions"}</definedName>
    <definedName name="wrn.Berkeley._.Store._.Assumptions." hidden="1">{"Berkeley Store Assumptions",#N/A,TRUE,"Formatted Assumptions"}</definedName>
    <definedName name="wrn.Berkeley._.Store._.Pro._.Forma._.IS." localSheetId="0"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localSheetId="1"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wegungsbilanz." localSheetId="0" hidden="1">{#N/A,#N/A,FALSE,"Mittelherkunft";#N/A,#N/A,FALSE,"Mittelverwendung"}</definedName>
    <definedName name="wrn.Bewegungsbilanz." localSheetId="1" hidden="1">{#N/A,#N/A,FALSE,"Mittelherkunft";#N/A,#N/A,FALSE,"Mittelverwendung"}</definedName>
    <definedName name="wrn.Bewegungsbilanz." hidden="1">{#N/A,#N/A,FALSE,"Mittelherkunft";#N/A,#N/A,FALSE,"Mittelverwendung"}</definedName>
    <definedName name="wrn.Bilanz." localSheetId="0" hidden="1">{#N/A,#N/A,FALSE,"Layout Aktiva";#N/A,#N/A,FALSE,"Layout Passiva"}</definedName>
    <definedName name="wrn.Bilanz." localSheetId="1" hidden="1">{#N/A,#N/A,FALSE,"Layout Aktiva";#N/A,#N/A,FALSE,"Layout Passiva"}</definedName>
    <definedName name="wrn.Bilanz." hidden="1">{#N/A,#N/A,FALSE,"Layout Aktiva";#N/A,#N/A,FALSE,"Layout Passiva"}</definedName>
    <definedName name="wrn.Bilanz._.ATS." localSheetId="0" hidden="1">{"Bilanz ATS",#N/A,FALSE,"Bilanz"}</definedName>
    <definedName name="wrn.Bilanz._.ATS." localSheetId="1" hidden="1">{"Bilanz ATS",#N/A,FALSE,"Bilanz"}</definedName>
    <definedName name="wrn.Bilanz._.ATS." hidden="1">{"Bilanz ATS",#N/A,FALSE,"Bilanz"}</definedName>
    <definedName name="wrn.Bilanz._.Dez.1994."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M." localSheetId="0" hidden="1">{"Bilanz DM",#N/A,FALSE,"Bilanz"}</definedName>
    <definedName name="wrn.Bilanz._.DM." localSheetId="1" hidden="1">{"Bilanz DM",#N/A,FALSE,"Bilanz"}</definedName>
    <definedName name="wrn.Bilanz._.DM." hidden="1">{"Bilanz DM",#N/A,FALSE,"Bilanz"}</definedName>
    <definedName name="wrn.Board._.report." localSheetId="0" hidden="1">{#N/A,#N/A,TRUE,"Profit &amp; loss";#N/A,#N/A,TRUE,"Cash flow";#N/A,#N/A,TRUE,"Balance sheet";#N/A,#N/A,TRUE,"Profit forecast";#N/A,#N/A,TRUE,"Cash forecast"}</definedName>
    <definedName name="wrn.Board._.report." localSheetId="1" hidden="1">{#N/A,#N/A,TRUE,"Profit &amp; loss";#N/A,#N/A,TRUE,"Cash flow";#N/A,#N/A,TRUE,"Balance sheet";#N/A,#N/A,TRUE,"Profit forecast";#N/A,#N/A,TRUE,"Cash forecast"}</definedName>
    <definedName name="wrn.Board._.report." hidden="1">{#N/A,#N/A,TRUE,"Profit &amp; loss";#N/A,#N/A,TRUE,"Cash flow";#N/A,#N/A,TRUE,"Balance sheet";#N/A,#N/A,TRUE,"Profit forecast";#N/A,#N/A,TRUE,"Cash forecast"}</definedName>
    <definedName name="wrn.BPlan." localSheetId="0" hidden="1">{#N/A,#N/A,FALSE,"F_Plan";#N/A,#N/A,FALSE,"Parameter"}</definedName>
    <definedName name="wrn.BPlan." localSheetId="1" hidden="1">{#N/A,#N/A,FALSE,"F_Plan";#N/A,#N/A,FALSE,"Parameter"}</definedName>
    <definedName name="wrn.BPlan." hidden="1">{#N/A,#N/A,FALSE,"F_Plan";#N/A,#N/A,FALSE,"Parameter"}</definedName>
    <definedName name="wrn.brian." hidden="1">{#N/A,#N/A,FALSE,"output";#N/A,#N/A,FALSE,"contrib";#N/A,#N/A,FALSE,"profile";#N/A,#N/A,FALSE,"comps"}</definedName>
    <definedName name="wrn.brians" hidden="1">{#N/A,#N/A,FALSE,"output";#N/A,#N/A,FALSE,"contrib";#N/A,#N/A,FALSE,"profile";#N/A,#N/A,FALSE,"comps"}</definedName>
    <definedName name="wrn.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Bud_pack." hidden="1">{#N/A,#N/A,FALSE,"S and P Summary";"PL_yr",#N/A,FALSE,"P&amp;L 00 01";"PL_mthly",#N/A,FALSE,"P&amp;L 00 01";"BF_mthly",#N/A,FALSE,"P&amp;L 00 01";"CO_mthly",#N/A,FALSE,"P&amp;L 00 01"}</definedName>
    <definedName name="wrn.Buildups." localSheetId="0"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Plan."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Plan." localSheetId="0" hidden="1">{#N/A,#N/A,FALSE,"Business Plan"}</definedName>
    <definedName name="wrn.BusinessPlan." localSheetId="1" hidden="1">{#N/A,#N/A,FALSE,"Business Plan"}</definedName>
    <definedName name="wrn.BusinessPlan." hidden="1">{#N/A,#N/A,FALSE,"Business Plan"}</definedName>
    <definedName name="wrn.C._.15." localSheetId="0" hidden="1">{#N/A,#N/A,FALSE,"RESUMO";#N/A,#N/A,FALSE,"DISTRIB";#N/A,#N/A,FALSE,"CB";#N/A,#N/A,FALSE,"FERTCUB";#N/A,#N/A,FALSE,"FERTCAT";#N/A,#N/A,FALSE,"TRADE";#N/A,#N/A,FALSE,"DISTSELGA"}</definedName>
    <definedName name="wrn.C._.15." localSheetId="1" hidden="1">{#N/A,#N/A,FALSE,"RESUMO";#N/A,#N/A,FALSE,"DISTRIB";#N/A,#N/A,FALSE,"CB";#N/A,#N/A,FALSE,"FERTCUB";#N/A,#N/A,FALSE,"FERTCAT";#N/A,#N/A,FALSE,"TRADE";#N/A,#N/A,FALSE,"DISTSELGA"}</definedName>
    <definedName name="wrn.C._.15." hidden="1">{#N/A,#N/A,FALSE,"RESUMO";#N/A,#N/A,FALSE,"DISTRIB";#N/A,#N/A,FALSE,"CB";#N/A,#N/A,FALSE,"FERTCUB";#N/A,#N/A,FALSE,"FERTCAT";#N/A,#N/A,FALSE,"TRADE";#N/A,#N/A,FALSE,"DISTSELGA"}</definedName>
    <definedName name="wrn.Cactus._.01." localSheetId="0"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G." localSheetId="0" hidden="1">{#N/A,#N/A,FALSE,"CAG"}</definedName>
    <definedName name="wrn.CAG." localSheetId="1" hidden="1">{#N/A,#N/A,FALSE,"CAG"}</definedName>
    <definedName name="wrn.CAG." hidden="1">{#N/A,#N/A,FALSE,"CAG"}</definedName>
    <definedName name="wrn.CANWEST._.GLOBAL." localSheetId="0" hidden="1">{"BS",#N/A,FALSE;"RE",#N/A,FALSE;"IS",#N/A,FALSE;"CASH",#N/A,FALSE}</definedName>
    <definedName name="wrn.CANWEST._.GLOBAL." localSheetId="1" hidden="1">{"BS",#N/A,FALSE;"RE",#N/A,FALSE;"IS",#N/A,FALSE;"CASH",#N/A,FALSE}</definedName>
    <definedName name="wrn.CANWEST._.GLOBAL." hidden="1">{"BS",#N/A,FALSE;"RE",#N/A,FALSE;"IS",#N/A,FALSE;"CASH",#N/A,FALSE}</definedName>
    <definedName name="wrn.CAPITAL._.LEASES." localSheetId="0" hidden="1">{#N/A,#N/A,FALSE,"NN-1 Capital Leases"}</definedName>
    <definedName name="wrn.CAPITAL._.LEASES." localSheetId="1" hidden="1">{#N/A,#N/A,FALSE,"NN-1 Capital Leases"}</definedName>
    <definedName name="wrn.CAPITAL._.LEASES." hidden="1">{#N/A,#N/A,FALSE,"NN-1 Capital Leases"}</definedName>
    <definedName name="wrn.capital._.schedules." localSheetId="0" hidden="1">{"rf19",#N/A,FALSE,"RF19";"rf20",#N/A,FALSE,"RF20";"rf20a",#N/A,FALSE,"RF20A";"rf21",#N/A,FALSE,"RF21";"rf21a",#N/A,FALSE,"RF21A";"rf21b",#N/A,FALSE,"RF21B";"rf22",#N/A,FALSE,"RF22";"rf22a",#N/A,FALSE,"RF22A";"rf22b",#N/A,FALSE,"RF22B"}</definedName>
    <definedName name="wrn.capital._.schedules." localSheetId="1"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ri._.Ay." localSheetId="0" hidden="1">{#N/A,#N/A,FALSE,"Bilanço";#N/A,#N/A,FALSE,"Kümülatif Gelir Tablosu";#N/A,#N/A,FALSE,"Aylık Gelir Tablosu";#N/A,#N/A,FALSE,"Raşyo 1"}</definedName>
    <definedName name="wrn.Cari._.Ay." localSheetId="1" hidden="1">{#N/A,#N/A,FALSE,"Bilanço";#N/A,#N/A,FALSE,"Kümülatif Gelir Tablosu";#N/A,#N/A,FALSE,"Aylık Gelir Tablosu";#N/A,#N/A,FALSE,"Raşyo 1"}</definedName>
    <definedName name="wrn.Cari._.Ay." hidden="1">{#N/A,#N/A,FALSE,"Bilanço";#N/A,#N/A,FALSE,"Kümülatif Gelir Tablosu";#N/A,#N/A,FALSE,"Aylık Gelir Tablosu";#N/A,#N/A,FALSE,"Raşyo 1"}</definedName>
    <definedName name="wrn.CASH." localSheetId="0" hidden="1">{#N/A,#N/A,FALSE,"A-1 Bank Reconcilation";#N/A,#N/A,FALSE,"A-2 Outstanding Checks";#N/A,#N/A,FALSE,"A-3 Savings Accounts";#N/A,#N/A,FALSE,"A-4 Certificates of Deposit";#N/A,#N/A,FALSE,"A-5 Bank Transfer Schedule"}</definedName>
    <definedName name="wrn.CASH." localSheetId="1" hidden="1">{#N/A,#N/A,FALSE,"A-1 Bank Reconcilation";#N/A,#N/A,FALSE,"A-2 Outstanding Checks";#N/A,#N/A,FALSE,"A-3 Savings Accounts";#N/A,#N/A,FALSE,"A-4 Certificates of Deposit";#N/A,#N/A,FALSE,"A-5 Bank Transfer Schedule"}</definedName>
    <definedName name="wrn.CASH." hidden="1">{#N/A,#N/A,FALSE,"A-1 Bank Reconcilation";#N/A,#N/A,FALSE,"A-2 Outstanding Checks";#N/A,#N/A,FALSE,"A-3 Savings Accounts";#N/A,#N/A,FALSE,"A-4 Certificates of Deposit";#N/A,#N/A,FALSE,"A-5 Bank Transfer Schedule"}</definedName>
    <definedName name="wrn.Cash._.Flow." localSheetId="0" hidden="1">{#N/A,#N/A,FALSE,"Layout Cash Flow"}</definedName>
    <definedName name="wrn.Cash._.Flow." localSheetId="1" hidden="1">{#N/A,#N/A,FALSE,"Layout Cash Flow"}</definedName>
    <definedName name="wrn.Cash._.Flow." hidden="1">{#N/A,#N/A,FALSE,"Layout Cash Flow"}</definedName>
    <definedName name="wrn.Cash._.V._.LY." localSheetId="0" hidden="1">{"cash",#N/A,FALSE,"Aerospace";"cash",#N/A,FALSE,"Engines";"cash",#N/A,FALSE,"AES";"cash",#N/A,FALSE,"ES";"cash",#N/A,FALSE,"CAS";"cash",#N/A,FALSE,"ATSC";"cash",#N/A,FALSE,"FMT";"cash",#N/A,FALSE,"Aero Other";"cash",#N/A,FALSE,"Judgement"}</definedName>
    <definedName name="wrn.Cash._.V._.LY." localSheetId="1" hidden="1">{"cash",#N/A,FALSE,"Aerospace";"cash",#N/A,FALSE,"Engines";"cash",#N/A,FALSE,"AES";"cash",#N/A,FALSE,"ES";"cash",#N/A,FALSE,"CAS";"cash",#N/A,FALSE,"ATSC";"cash",#N/A,FALSE,"FMT";"cash",#N/A,FALSE,"Aero Other";"cash",#N/A,FALSE,"Judgement"}</definedName>
    <definedName name="wrn.Cash._.V._.LY." hidden="1">{"cash",#N/A,FALSE,"Aerospace";"cash",#N/A,FALSE,"Engines";"cash",#N/A,FALSE,"AES";"cash",#N/A,FALSE,"ES";"cash",#N/A,FALSE,"CAS";"cash",#N/A,FALSE,"ATSC";"cash",#N/A,FALSE,"FMT";"cash",#N/A,FALSE,"Aero Other";"cash",#N/A,FALSE,"Judgement"}</definedName>
    <definedName name="wrn.Cash._.V._.Prior." localSheetId="0" hidden="1">{"cash",#N/A,FALSE,"Aero V prior";"cash",#N/A,FALSE,"Eng V Prior";"cash",#N/A,FALSE,"AES V Prior";"cash",#N/A,FALSE,"ES V Prior";"cash",#N/A,FALSE,"CAS V Prior";"cash",#N/A,FALSE,"ATSC V Prior";"cash",#N/A,FALSE,"FMT V Prior";"cash",#N/A,FALSE,"Aero Other V Prior";"cash",#N/A,FALSE,"Judge V Prior"}</definedName>
    <definedName name="wrn.Cash._.V._.Prior." localSheetId="1" hidden="1">{"cash",#N/A,FALSE,"Aero V prior";"cash",#N/A,FALSE,"Eng V Prior";"cash",#N/A,FALSE,"AES V Prior";"cash",#N/A,FALSE,"ES V Prior";"cash",#N/A,FALSE,"CAS V Prior";"cash",#N/A,FALSE,"ATSC V Prior";"cash",#N/A,FALSE,"FMT V Prior";"cash",#N/A,FALSE,"Aero Other V Prior";"cash",#N/A,FALSE,"Judge V Prior"}</definedName>
    <definedName name="wrn.Cash._.V._.Prior." hidden="1">{"cash",#N/A,FALSE,"Aero V prior";"cash",#N/A,FALSE,"Eng V Prior";"cash",#N/A,FALSE,"AES V Prior";"cash",#N/A,FALSE,"ES V Prior";"cash",#N/A,FALSE,"CAS V Prior";"cash",#N/A,FALSE,"ATSC V Prior";"cash",#N/A,FALSE,"FMT V Prior";"cash",#N/A,FALSE,"Aero Other V Prior";"cash",#N/A,FALSE,"Judge V Prior"}</definedName>
    <definedName name="wrn.casha" hidden="1">{"assumption cash",#N/A,TRUE,"Merger";"has gets cash",#N/A,TRUE,"Merger";"accretion dilution",#N/A,TRUE,"Merger";"comparison credit stats",#N/A,TRUE,"Merger";"pf credit stats",#N/A,TRUE,"Merger";"pf sheets",#N/A,TRUE,"Merger"}</definedName>
    <definedName name="wrn.Catalog._.Division._.Assumptions." localSheetId="0" hidden="1">{"Catalog Div Assumptions",#N/A,TRUE,"Formatted Assumptions"}</definedName>
    <definedName name="wrn.Catalog._.Division._.Assumptions." localSheetId="1" hidden="1">{"Catalog Div Assumptions",#N/A,TRUE,"Formatted Assumptions"}</definedName>
    <definedName name="wrn.Catalog._.Division._.Assumptions." hidden="1">{"Catalog Div Assumptions",#N/A,TRUE,"Formatted Assumptions"}</definedName>
    <definedName name="wrn.Catalog._.Division._.Pro._.Forma._.IS." localSheetId="0"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localSheetId="1"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sum." localSheetId="0" hidden="1">{"catsum",#N/A,FALSE,"02-00"}</definedName>
    <definedName name="wrn.catsum." localSheetId="1" hidden="1">{"catsum",#N/A,FALSE,"02-00"}</definedName>
    <definedName name="wrn.catsum." hidden="1">{"catsum",#N/A,FALSE,"02-00"}</definedName>
    <definedName name="wrn.Central._.Dist._.Center._.Assumptions." localSheetId="0" hidden="1">{"Central Dist Ctr Assumptions",#N/A,TRUE,"Formatted Assumptions"}</definedName>
    <definedName name="wrn.Central._.Dist._.Center._.Assumptions." localSheetId="1" hidden="1">{"Central Dist Ctr Assumptions",#N/A,TRUE,"Formatted Assumptions"}</definedName>
    <definedName name="wrn.Central._.Dist._.Center._.Assumptions." hidden="1">{"Central Dist Ctr Assumptions",#N/A,TRUE,"Formatted Assumptions"}</definedName>
    <definedName name="wrn.Central._.Dist._.Center._.Pro._.Forma._.IS." localSheetId="0"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localSheetId="1"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ider." localSheetId="0" hidden="1">{#N/A,#N/A,FALSE,"Cider Segment";#N/A,#N/A,FALSE,"Bulmers";#N/A,#N/A,FALSE,"Ritz";#N/A,#N/A,FALSE,"Stag";#N/A,#N/A,FALSE,"Cider Others"}</definedName>
    <definedName name="wrn.Cider." localSheetId="1" hidden="1">{#N/A,#N/A,FALSE,"Cider Segment";#N/A,#N/A,FALSE,"Bulmers";#N/A,#N/A,FALSE,"Ritz";#N/A,#N/A,FALSE,"Stag";#N/A,#N/A,FALSE,"Cider Others"}</definedName>
    <definedName name="wrn.Cider." hidden="1">{#N/A,#N/A,FALSE,"Cider Segment";#N/A,#N/A,FALSE,"Bulmers";#N/A,#N/A,FALSE,"Ritz";#N/A,#N/A,FALSE,"Stag";#N/A,#N/A,FALSE,"Cider Others"}</definedName>
    <definedName name="wrn.claroboo"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ient." localSheetId="0" hidden="1">{"multiple",#N/A,FALSE,"client";"margins",#N/A,FALSE,"client";"data",#N/A,FALSE,"client"}</definedName>
    <definedName name="wrn.client." localSheetId="1" hidden="1">{"multiple",#N/A,FALSE,"client";"margins",#N/A,FALSE,"client";"data",#N/A,FALSE,"client"}</definedName>
    <definedName name="wrn.client." hidden="1">{"multiple",#N/A,FALSE,"client";"margins",#N/A,FALSE,"client";"data",#N/A,FALSE,"client"}</definedName>
    <definedName name="wrn.Client2." localSheetId="0" hidden="1">{#N/A,#N/A,FALSE,"Inc. St.";#N/A,#N/A,FALSE,"Bal. Sht."}</definedName>
    <definedName name="wrn.Client2." localSheetId="1" hidden="1">{#N/A,#N/A,FALSE,"Inc. St.";#N/A,#N/A,FALSE,"Bal. Sht."}</definedName>
    <definedName name="wrn.Client2." hidden="1">{#N/A,#N/A,FALSE,"Inc. St.";#N/A,#N/A,FALSE,"Bal. Sht."}</definedName>
    <definedName name="wrn.Client3." localSheetId="0" hidden="1">{"data",#N/A,FALSE,"client (3)";"margins",#N/A,FALSE,"client (3)";"multiple",#N/A,FALSE,"client (3)"}</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_.96." localSheetId="0" hidden="1">{"co 96",#N/A,FALSE,"Connections"}</definedName>
    <definedName name="wrn.co._.96." localSheetId="1" hidden="1">{"co 96",#N/A,FALSE,"Connections"}</definedName>
    <definedName name="wrn.co._.96." hidden="1">{"co 96",#N/A,FALSE,"Connections"}</definedName>
    <definedName name="wrn.co._.97." localSheetId="0" hidden="1">{"co 97",#N/A,FALSE,"Connections"}</definedName>
    <definedName name="wrn.co._.97." localSheetId="1" hidden="1">{"co 97",#N/A,FALSE,"Connections"}</definedName>
    <definedName name="wrn.co._.97." hidden="1">{"co 97",#N/A,FALSE,"Connections"}</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localSheetId="0"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_.Pro._.Forma._.IS._.for._.5._.FY._.Ends." localSheetId="0" hidden="1">{"Combined Pro IS For 5 FY Ends",#N/A,TRUE,"Cons Pro IS 5Y Sum"}</definedName>
    <definedName name="wrn.Combined._.Pro._.Forma._.IS._.for._.5._.FY._.Ends." localSheetId="1" hidden="1">{"Combined Pro IS For 5 FY Ends",#N/A,TRUE,"Cons Pro IS 5Y Sum"}</definedName>
    <definedName name="wrn.Combined._.Pro._.Forma._.IS._.for._.5._.FY._.Ends." hidden="1">{"Combined Pro IS For 5 FY Ends",#N/A,TRUE,"Cons Pro IS 5Y Sum"}</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cast." localSheetId="0" hidden="1">{"EPS_one",#N/A,FALSE,"96-02 EPS";"EPS_two",#N/A,FALSE,"96-02 EPS";"Newrev_one",#N/A,FALSE,"New rev 97 - 02";"Newrev_two",#N/A,FALSE,"New rev 97 - 02";"cable_one",#N/A,FALSE,"cable 96-02";"cable_two",#N/A,FALSE,"cable 96-02";"data.page",#N/A,FALSE,"Data_page"}</definedName>
    <definedName name="wrn.Comcast." localSheetId="1" hidden="1">{"EPS_one",#N/A,FALSE,"96-02 EPS";"EPS_two",#N/A,FALSE,"96-02 EPS";"Newrev_one",#N/A,FALSE,"New rev 97 - 02";"Newrev_two",#N/A,FALSE,"New rev 97 - 02";"cable_one",#N/A,FALSE,"cable 96-02";"cable_two",#N/A,FALSE,"cable 96-02";"data.page",#N/A,FALSE,"Data_page"}</definedName>
    <definedName name="wrn.Comcast." hidden="1">{"EPS_one",#N/A,FALSE,"96-02 EPS";"EPS_two",#N/A,FALSE,"96-02 EPS";"Newrev_one",#N/A,FALSE,"New rev 97 - 02";"Newrev_two",#N/A,FALSE,"New rev 97 - 02";"cable_one",#N/A,FALSE,"cable 96-02";"cable_two",#N/A,FALSE,"cable 96-02";"data.page",#N/A,FALSE,"Data_page"}</definedName>
    <definedName name="wrn.compco." localSheetId="0"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co2" localSheetId="0" hidden="1">{"mult96",#N/A,FALSE,"PETCOMP";"est96",#N/A,FALSE,"PETCOMP";"mult95",#N/A,FALSE,"PETCOMP";"est95",#N/A,FALSE,"PETCOMP";"multltm",#N/A,FALSE,"PETCOMP";"resultltm",#N/A,FALSE,"PETCOMP"}</definedName>
    <definedName name="wrn.compco2" localSheetId="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e." localSheetId="0" hidden="1">{#N/A,#N/A,TRUE,"DCF Summary";#N/A,#N/A,TRUE,"Casema";#N/A,#N/A,TRUE,"UK";#N/A,#N/A,TRUE,"RCF";#N/A,#N/A,TRUE,"Intercable CZ";#N/A,#N/A,TRUE,"Interkabel P";#N/A,#N/A,TRUE,"LBO-Total";#N/A,#N/A,TRUE,"LBO-Casema"}</definedName>
    <definedName name="wrn.Complete." localSheetId="1"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0"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localSheetId="0" hidden="1">{#N/A,#N/A,FALSE,"Assumptions";#N/A,#N/A,FALSE,"Proforma IS";#N/A,#N/A,FALSE,"Cash Flows RLP";#N/A,#N/A,FALSE,"IRR";#N/A,#N/A,FALSE,"New Depr Sch-150% DB";#N/A,#N/A,FALSE,"Comments"}</definedName>
    <definedName name="wrn.Complete._.Report._2" localSheetId="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3" localSheetId="0" hidden="1">{#N/A,#N/A,FALSE,"Assumptions";#N/A,#N/A,FALSE,"Proforma IS";#N/A,#N/A,FALSE,"Cash Flows RLP";#N/A,#N/A,FALSE,"IRR";#N/A,#N/A,FALSE,"New Depr Sch-150% DB";#N/A,#N/A,FALSE,"Comments"}</definedName>
    <definedName name="wrn.Complete._.Report._3" localSheetId="1"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4" localSheetId="0" hidden="1">{#N/A,#N/A,FALSE,"Assumptions";#N/A,#N/A,FALSE,"Proforma IS";#N/A,#N/A,FALSE,"Cash Flows RLP";#N/A,#N/A,FALSE,"IRR";#N/A,#N/A,FALSE,"New Depr Sch-150% DB";#N/A,#N/A,FALSE,"Comments"}</definedName>
    <definedName name="wrn.Complete._.Report._4" localSheetId="1"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Report." localSheetId="0"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s." localSheetId="0" hidden="1">{#N/A,#N/A,FALSE,"Comps"}</definedName>
    <definedName name="wrn.Comps." localSheetId="1" hidden="1">{#N/A,#N/A,FALSE,"Comps"}</definedName>
    <definedName name="wrn.Comps." hidden="1">{#N/A,#N/A,FALSE,"Comps"}</definedName>
    <definedName name="wrn.Comps1_Printing." hidden="1">{"comps1_1",#N/A,FALSE,"Comps1";"comps1_2",#N/A,FALSE,"Comps1";"comps1_3",#N/A,FALSE,"Comps1";"comps1_4",#N/A,FALSE,"Comps1";"comps1_5",#N/A,FALSE,"Comps1"}</definedName>
    <definedName name="wrn.Comps2_Printing." hidden="1">{"comps2_1",#N/A,FALSE,"Comps2";"comps2_2",#N/A,FALSE,"Comps2";"comps2_3",#N/A,FALSE,"Comps2";"comps2_4",#N/A,FALSE,"Comps2";"comps2_5",#N/A,FALSE,"Comps2"}</definedName>
    <definedName name="wrn.comsat_compco." localSheetId="0" hidden="1">{"page1",#N/A,FALSE,"comsat";"page2",#N/A,FALSE,"comsat";"summary",#N/A,FALSE,"comsat"}</definedName>
    <definedName name="wrn.comsat_compco." localSheetId="1" hidden="1">{"page1",#N/A,FALSE,"comsat";"page2",#N/A,FALSE,"comsat";"summary",#N/A,FALSE,"comsat"}</definedName>
    <definedName name="wrn.comsat_compco." hidden="1">{"page1",#N/A,FALSE,"comsat";"page2",#N/A,FALSE,"comsat";"summary",#N/A,FALSE,"comsat"}</definedName>
    <definedName name="wrn.comsat_compco_1" localSheetId="0" hidden="1">{"page1",#N/A,FALSE,"comsat";"page2",#N/A,FALSE,"comsat";"summary",#N/A,FALSE,"comsat"}</definedName>
    <definedName name="wrn.comsat_compco_1" localSheetId="1" hidden="1">{"page1",#N/A,FALSE,"comsat";"page2",#N/A,FALSE,"comsat";"summary",#N/A,FALSE,"comsat"}</definedName>
    <definedName name="wrn.comsat_compco_1" hidden="1">{"page1",#N/A,FALSE,"comsat";"page2",#N/A,FALSE,"comsat";"summary",#N/A,FALSE,"comsat"}</definedName>
    <definedName name="wrn.Consolidated._.Set." localSheetId="0" hidden="1">{"Consolidated IS w Ratios",#N/A,FALSE,"Consolidated";"Consolidated CF",#N/A,FALSE,"Consolidated";"Consolidated DCF",#N/A,FALSE,"Consolidated"}</definedName>
    <definedName name="wrn.Consolidated._.Set." localSheetId="1"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localSheetId="0" hidden="1">{#N/A,#N/A,FALSE,"Contribution Analysis"}</definedName>
    <definedName name="wrn.contribution." localSheetId="1" hidden="1">{#N/A,#N/A,FALSE,"Contribution Analysis"}</definedName>
    <definedName name="wrn.contribution." hidden="1">{#N/A,#N/A,FALSE,"Contribution Analysis"}</definedName>
    <definedName name="wrn.contribution2" hidden="1">{#N/A,#N/A,FALSE,"Contribution Analysis"}</definedName>
    <definedName name="wrn.cooper." hidden="1">{#N/A,#N/A,TRUE,"Pro Forma";#N/A,#N/A,TRUE,"PF_Bal";#N/A,#N/A,TRUE,"PF_INC";#N/A,#N/A,TRUE,"CBE";#N/A,#N/A,TRUE,"SWK"}</definedName>
    <definedName name="wrn.Corporate._.Assumptions." localSheetId="0" hidden="1">{"Corporate Assumptions",#N/A,TRUE,"Formatted Assumptions"}</definedName>
    <definedName name="wrn.Corporate._.Assumptions." localSheetId="1" hidden="1">{"Corporate Assumptions",#N/A,TRUE,"Formatted Assumptions"}</definedName>
    <definedName name="wrn.Corporate._.Assumptions." hidden="1">{"Corporate Assumptions",#N/A,TRUE,"Formatted Assumptions"}</definedName>
    <definedName name="wrn.CORR." localSheetId="0" hidden="1">{"INCSTMT1",#N/A,FALSE,"COR";"INCSTMT2",#N/A,FALSE,"COR"}</definedName>
    <definedName name="wrn.CORR." localSheetId="1" hidden="1">{"INCSTMT1",#N/A,FALSE,"COR";"INCSTMT2",#N/A,FALSE,"COR"}</definedName>
    <definedName name="wrn.CORR." hidden="1">{"INCSTMT1",#N/A,FALSE,"COR";"INCSTMT2",#N/A,FALSE,"COR"}</definedName>
    <definedName name="wrn.COSTIMP." localSheetId="0" hidden="1">{"sch56",#N/A,FALSE,"savings";"sch64",#N/A,FALSE,"savings"}</definedName>
    <definedName name="wrn.COSTIMP." localSheetId="1" hidden="1">{"sch56",#N/A,FALSE,"savings";"sch64",#N/A,FALSE,"savings"}</definedName>
    <definedName name="wrn.COSTIMP." hidden="1">{"sch56",#N/A,FALSE,"savings";"sch64",#N/A,FALSE,"savings"}</definedName>
    <definedName name="wrn.Cover." localSheetId="0"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0" hidden="1">{#N/A,#N/A,FALSE,"CPB"}</definedName>
    <definedName name="wrn.CPB." localSheetId="1" hidden="1">{#N/A,#N/A,FALSE,"CPB"}</definedName>
    <definedName name="wrn.CPB." hidden="1">{#N/A,#N/A,FALSE,"CPB"}</definedName>
    <definedName name="wrn.Credit._.Summary." localSheetId="0" hidden="1">{#N/A,#N/A,FALSE,"Credit Summary"}</definedName>
    <definedName name="wrn.Credit._.Summary." localSheetId="1" hidden="1">{#N/A,#N/A,FALSE,"Credit Summary"}</definedName>
    <definedName name="wrn.Credit._.Summary." hidden="1">{#N/A,#N/A,FALSE,"Credit Summary"}</definedName>
    <definedName name="wrn.CRT." localSheetId="0"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1"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_.Flash._.Test." localSheetId="0" hidden="1">{#N/A,#N/A,FALSE,"Performance Flash Report"}</definedName>
    <definedName name="wrn.CS._.Flash._.Test." localSheetId="1" hidden="1">{#N/A,#N/A,FALSE,"Performance Flash Report"}</definedName>
    <definedName name="wrn.CS._.Flash._.Test." hidden="1">{#N/A,#N/A,FALSE,"Performance Flash Report"}</definedName>
    <definedName name="wrn.CSC." localSheetId="0" hidden="1">{"page1",#N/A,TRUE,"CSC";"page2",#N/A,TRUE,"CSC"}</definedName>
    <definedName name="wrn.CSC." localSheetId="1" hidden="1">{"page1",#N/A,TRUE,"CSC";"page2",#N/A,TRUE,"CSC"}</definedName>
    <definedName name="wrn.CSC." hidden="1">{"page1",#N/A,TRUE,"CSC";"page2",#N/A,TRUE,"CSC"}</definedName>
    <definedName name="wrn.CSC2" localSheetId="0" hidden="1">{"page1",#N/A,TRUE,"CSC";"page2",#N/A,TRUE,"CSC"}</definedName>
    <definedName name="wrn.CSC2" localSheetId="1" hidden="1">{"page1",#N/A,TRUE,"CSC";"page2",#N/A,TRUE,"CSC"}</definedName>
    <definedName name="wrn.CSC2" hidden="1">{"page1",#N/A,TRUE,"CSC";"page2",#N/A,TRUE,"CSC"}</definedName>
    <definedName name="wrn.csc2." localSheetId="0" hidden="1">{#N/A,#N/A,FALSE,"ORIX CSC"}</definedName>
    <definedName name="wrn.csc2." localSheetId="1" hidden="1">{#N/A,#N/A,FALSE,"ORIX CSC"}</definedName>
    <definedName name="wrn.csc2." hidden="1">{#N/A,#N/A,FALSE,"ORIX CSC"}</definedName>
    <definedName name="wrn.csc3" hidden="1">{#N/A,#N/A,FALSE,"ORIX CSC"}</definedName>
    <definedName name="wrn.CUPID." localSheetId="0" hidden="1">{"Guide",#N/A,FALSE,"Guidant";"Boston Sci",#N/A,FALSE,"Boston Scientific";"Medtro",#N/A,FALSE,"Medtronic";"St. Jude",#N/A,FALSE,"St. Jude";"Pfi",#N/A,FALSE,"Pfizer";"Bard",#N/A,FALSE,"Bard";"Johns",#N/A,FALSE,"Johnson"}</definedName>
    <definedName name="wrn.CUPID." localSheetId="1"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daily." localSheetId="0" hidden="1">{#N/A,#N/A,FALSE,"Major v. River";#N/A,#N/A,FALSE,"Large Operators";#N/A,#N/A,FALSE,"Smaller Operators";#N/A,#N/A,FALSE,"Equip. Supply";#N/A,#N/A,FALSE,"EBITDA"}</definedName>
    <definedName name="wrn.daily." localSheetId="1" hidden="1">{#N/A,#N/A,FALSE,"Major v. River";#N/A,#N/A,FALSE,"Large Operators";#N/A,#N/A,FALSE,"Smaller Operators";#N/A,#N/A,FALSE,"Equip. Supply";#N/A,#N/A,FALSE,"EBITDA"}</definedName>
    <definedName name="wrn.daily." hidden="1">{#N/A,#N/A,FALSE,"Major v. River";#N/A,#N/A,FALSE,"Large Operators";#N/A,#N/A,FALSE,"Smaller Operators";#N/A,#N/A,FALSE,"Equip. Supply";#N/A,#N/A,FALSE,"EBITDA"}</definedName>
    <definedName name="wrn.Dalmatian._.Data." localSheetId="0" hidden="1">{"Standard",#N/A,FALSE,"Dal H Inc Stmt";"Standard",#N/A,FALSE,"Dal H Bal Sht";"Standard",#N/A,FALSE,"Dal H CFs"}</definedName>
    <definedName name="wrn.Dalmatian._.Data." localSheetId="1" hidden="1">{"Standard",#N/A,FALSE,"Dal H Inc Stmt";"Standard",#N/A,FALSE,"Dal H Bal Sht";"Standard",#N/A,FALSE,"Dal H CFs"}</definedName>
    <definedName name="wrn.Dalmatian._.Data." hidden="1">{"Standard",#N/A,FALSE,"Dal H Inc Stmt";"Standard",#N/A,FALSE,"Dal H Bal Sht";"Standard",#N/A,FALSE,"Dal H CFs"}</definedName>
    <definedName name="wrn.Danilo." localSheetId="0" hidden="1">{#N/A,#N/A,TRUE,"Main Issues";#N/A,#N/A,TRUE,"Income statement ($)"}</definedName>
    <definedName name="wrn.Danilo." localSheetId="1" hidden="1">{#N/A,#N/A,TRUE,"Main Issues";#N/A,#N/A,TRUE,"Income statement ($)"}</definedName>
    <definedName name="wrn.Danilo." hidden="1">{#N/A,#N/A,TRUE,"Main Issues";#N/A,#N/A,TRUE,"Income statement ($)"}</definedName>
    <definedName name="wrn.Darwin." hidden="1">{#N/A,#N/A,FALSE,"Title";#N/A,#N/A,FALSE,"Assumptions";#N/A,#N/A,FALSE,"Bidder";#N/A,#N/A,FALSE,"Target";#N/A,#N/A,FALSE,"Curr";#N/A,#N/A,FALSE,"Prosp";#N/A,#N/A,FALSE,"Prosp+1";#N/A,#N/A,FALSE,"Summary";#N/A,#N/A,FALSE,"Debtsched";#N/A,#N/A,FALSE,"Sensitivities"}</definedName>
    <definedName name="wrn.Data." localSheetId="0" hidden="1">{#N/A,#N/A,FALSE,"Comps"}</definedName>
    <definedName name="wrn.Data." localSheetId="1" hidden="1">{#N/A,#N/A,FALSE,"Comps"}</definedName>
    <definedName name="wrn.Data." hidden="1">{#N/A,#N/A,FALSE,"Comps"}</definedName>
    <definedName name="wrn.database." localSheetId="0" hidden="1">{"subs",#N/A,FALSE,"database ";"proportional",#N/A,FALSE,"database "}</definedName>
    <definedName name="wrn.database." localSheetId="1" hidden="1">{"subs",#N/A,FALSE,"database ";"proportional",#N/A,FALSE,"database "}</definedName>
    <definedName name="wrn.database." hidden="1">{"subs",#N/A,FALSE,"database ";"proportional",#N/A,FALSE,"database "}</definedName>
    <definedName name="wrn.DCF." localSheetId="0" hidden="1">{#N/A,#N/A,FALSE,"Brad_DCFM";#N/A,#N/A,FALSE,"Nick_DCFM";#N/A,#N/A,FALSE,"Mobile_DCFM"}</definedName>
    <definedName name="wrn.DCF." localSheetId="1" hidden="1">{#N/A,#N/A,FALSE,"Brad_DCFM";#N/A,#N/A,FALSE,"Nick_DCFM";#N/A,#N/A,FALSE,"Mobile_DCFM"}</definedName>
    <definedName name="wrn.DCF." hidden="1">{#N/A,#N/A,FALSE,"Brad_DCFM";#N/A,#N/A,FALSE,"Nick_DCFM";#N/A,#N/A,FALSE,"Mobile_DCFM"}</definedName>
    <definedName name="wrn.DCF._.Only." localSheetId="0"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_.Valuation." localSheetId="0"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hidden="1">{"value box",#N/A,TRUE,"DPL Inc. Fin Statements";"unlevered free cash flows",#N/A,TRUE,"DPL Inc. Fin Statements"}</definedName>
    <definedName name="wrn.DCF_Terminal_Value_qchm." localSheetId="0" hidden="1">{"qchm_dcf",#N/A,FALSE,"QCHMDCF2";"qchm_terminal",#N/A,FALSE,"QCHMDCF2"}</definedName>
    <definedName name="wrn.DCF_Terminal_Value_qchm." localSheetId="1" hidden="1">{"qchm_dcf",#N/A,FALSE,"QCHMDCF2";"qchm_terminal",#N/A,FALSE,"QCHMDCF2"}</definedName>
    <definedName name="wrn.DCF_Terminal_Value_qchm." hidden="1">{"qchm_dcf",#N/A,FALSE,"QCHMDCF2";"qchm_terminal",#N/A,FALSE,"QCHMDCF2"}</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bt." localSheetId="0" hidden="1">{"CFA",#N/A,FALSE,"CF";"CFQ",#N/A,FALSE,"CF";"dbt.all.anl",#N/A,FALSE,"CF";"dbt.all.qt",#N/A,FALSE,"CF";"dbt.pt1.anl",#N/A,FALSE,"CF";"debt.pt2.anl",#N/A,FALSE,"CF";"dbt.pt1.qt",#N/A,FALSE,"CF";"dbt.pt2.qt",#N/A,FALSE,"CF";"BSA",#N/A,FALSE,"B"}</definedName>
    <definedName name="wrn.debt." localSheetId="1" hidden="1">{"CFA",#N/A,FALSE,"CF";"CFQ",#N/A,FALSE,"CF";"dbt.all.anl",#N/A,FALSE,"CF";"dbt.all.qt",#N/A,FALSE,"CF";"dbt.pt1.anl",#N/A,FALSE,"CF";"debt.pt2.anl",#N/A,FALSE,"CF";"dbt.pt1.qt",#N/A,FALSE,"CF";"dbt.pt2.qt",#N/A,FALSE,"CF";"BSA",#N/A,FALSE,"B"}</definedName>
    <definedName name="wrn.debt." hidden="1">{"CFA",#N/A,FALSE,"CF";"CFQ",#N/A,FALSE,"CF";"dbt.all.anl",#N/A,FALSE,"CF";"dbt.all.qt",#N/A,FALSE,"CF";"dbt.pt1.anl",#N/A,FALSE,"CF";"debt.pt2.anl",#N/A,FALSE,"CF";"dbt.pt1.qt",#N/A,FALSE,"CF";"dbt.pt2.qt",#N/A,FALSE,"CF";"BSA",#N/A,FALSE,"B"}</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spesas._.Diferidas._.Indedutíveis._.de._.1998." localSheetId="0" hidden="1">{"Despesas Diferidas Indedutíveis de 1998",#N/A,FALSE,"Impressão"}</definedName>
    <definedName name="wrn.Despesas._.Diferidas._.Indedutíveis._.de._.1998." localSheetId="1" hidden="1">{"Despesas Diferidas Indedutíveis de 1998",#N/A,FALSE,"Impressão"}</definedName>
    <definedName name="wrn.Despesas._.Diferidas._.Indedutíveis._.de._.1998." hidden="1">{"Despesas Diferidas Indedutíveis de 1998",#N/A,FALSE,"Impressão"}</definedName>
    <definedName name="wrn.detail." localSheetId="0" hidden="1">{"Build1",#N/A,FALSE,"Buildup";"Build2",#N/A,FALSE,"Buildup";"Build3",#N/A,FALSE,"Buildup"}</definedName>
    <definedName name="wrn.detail." localSheetId="1" hidden="1">{"Build1",#N/A,FALSE,"Buildup";"Build2",#N/A,FALSE,"Buildup";"Build3",#N/A,FALSE,"Buildup"}</definedName>
    <definedName name="wrn.detail." hidden="1">{"Build1",#N/A,FALSE,"Buildup";"Build2",#N/A,FALSE,"Buildup";"Build3",#N/A,FALSE,"Buildup"}</definedName>
    <definedName name="wrn.Detail._.Income._.Statement." localSheetId="0" hidden="1">{"Facility Detail",#N/A,FALSE,"P&amp;L Detail"}</definedName>
    <definedName name="wrn.Detail._.Income._.Statement." localSheetId="1" hidden="1">{"Facility Detail",#N/A,FALSE,"P&amp;L Detail"}</definedName>
    <definedName name="wrn.Detail._.Income._.Statement." hidden="1">{"Facility Detail",#N/A,FALSE,"P&amp;L Detail"}</definedName>
    <definedName name="wrn.detail_US." localSheetId="0" hidden="1">{"summary1",#N/A,FALSE,"K";"summary2",#N/A,FALSE,"K";"USmarket",#N/A,FALSE,"K";"USearnings",#N/A,FALSE,"K"}</definedName>
    <definedName name="wrn.detail_US." localSheetId="1" hidden="1">{"summary1",#N/A,FALSE,"K";"summary2",#N/A,FALSE,"K";"USmarket",#N/A,FALSE,"K";"USearnings",#N/A,FALSE,"K"}</definedName>
    <definedName name="wrn.detail_US." hidden="1">{"summary1",#N/A,FALSE,"K";"summary2",#N/A,FALSE,"K";"USmarket",#N/A,FALSE,"K";"USearnings",#N/A,FALSE,"K"}</definedName>
    <definedName name="wrn.dil_anal." hidden="1">{"hiden",#N/A,FALSE,"14";"hidden",#N/A,FALSE,"16";"hidden",#N/A,FALSE,"18";"hidden",#N/A,FALSE,"20"}</definedName>
    <definedName name="wrn.dil_anal.1" hidden="1">{"hiden",#N/A,FALSE,"14";"hidden",#N/A,FALSE,"16";"hidden",#N/A,FALSE,"18";"hidden",#N/A,FALSE,"20"}</definedName>
    <definedName name="wrn.djall." localSheetId="0"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cument." hidden="1">{"consolidated",#N/A,FALSE,"Sheet1";"cms",#N/A,FALSE,"Sheet1";"fse",#N/A,FALSE,"Sheet1"}</definedName>
    <definedName name="wrn.document.1" hidden="1">{"comp",#N/A,FALSE,"SPEC";"footnotes",#N/A,FALSE,"SPEC"}</definedName>
    <definedName name="wrn.documentaero." hidden="1">{"comps2",#N/A,FALSE,"AERO";"footnotes",#N/A,FALSE,"AERO"}</definedName>
    <definedName name="wrn.documentaero.1" hidden="1">{"comps2",#N/A,FALSE,"AERO";"footnotes",#N/A,FALSE,"AERO"}</definedName>
    <definedName name="wrn.documenthand." hidden="1">{"comps",#N/A,FALSE,"HANDPACK";"footnotes",#N/A,FALSE,"HANDPACK"}</definedName>
    <definedName name="wrn.documenthand.1" hidden="1">{"comps",#N/A,FALSE,"HANDPACK";"footnotes",#N/A,FALSE,"HANDPACK"}</definedName>
    <definedName name="wrn.DOLAR." localSheetId="0" hidden="1">{#N/A,#N/A,FALSE,"BALUS$96";#N/A,#N/A,FALSE,"INCUS$96";#N/A,#N/A,FALSE,"CASH96";#N/A,#N/A,FALSE,"FINANC96";#N/A,#N/A,FALSE,"CFLOW96"}</definedName>
    <definedName name="wrn.DOLAR." localSheetId="1" hidden="1">{#N/A,#N/A,FALSE,"BALUS$96";#N/A,#N/A,FALSE,"INCUS$96";#N/A,#N/A,FALSE,"CASH96";#N/A,#N/A,FALSE,"FINANC96";#N/A,#N/A,FALSE,"CFLOW96"}</definedName>
    <definedName name="wrn.DOLAR." hidden="1">{#N/A,#N/A,FALSE,"BALUS$96";#N/A,#N/A,FALSE,"INCUS$96";#N/A,#N/A,FALSE,"CASH96";#N/A,#N/A,FALSE,"FINANC96";#N/A,#N/A,FALSE,"CFLOW96"}</definedName>
    <definedName name="wrn.Dom." localSheetId="0" hidden="1">{"Dom_qty",#N/A,FALSE,"Domestic";"Dom_sell",#N/A,FALSE,"Domestic";"Dom_misc",#N/A,FALSE,"Domestic"}</definedName>
    <definedName name="wrn.Dom." localSheetId="1" hidden="1">{"Dom_qty",#N/A,FALSE,"Domestic";"Dom_sell",#N/A,FALSE,"Domestic";"Dom_misc",#N/A,FALSE,"Domestic"}</definedName>
    <definedName name="wrn.Dom." hidden="1">{"Dom_qty",#N/A,FALSE,"Domestic";"Dom_sell",#N/A,FALSE,"Domestic";"Dom_misc",#N/A,FALSE,"Domestic"}</definedName>
    <definedName name="wrn.DPI._.Summary." localSheetId="0" hidden="1">{#N/A,#N/A,TRUE,"Summary";#N/A,#N/A,TRUE,"Financials"}</definedName>
    <definedName name="wrn.DPI._.Summary." localSheetId="1" hidden="1">{#N/A,#N/A,TRUE,"Summary";#N/A,#N/A,TRUE,"Financials"}</definedName>
    <definedName name="wrn.DPI._.Summary." hidden="1">{#N/A,#N/A,TRUE,"Summary";#N/A,#N/A,TRUE,"Financials"}</definedName>
    <definedName name="wrn.Draft." hidden="1">{"Draft",#N/A,FALSE,"Feb-96"}</definedName>
    <definedName name="wrn.Dream._.Team." localSheetId="0" hidden="1">{#N/A,#N/A,FALSE,"Introduction";#N/A,#N/A,FALSE,"Structure"}</definedName>
    <definedName name="wrn.Dream._.Team." localSheetId="1" hidden="1">{#N/A,#N/A,FALSE,"Introduction";#N/A,#N/A,FALSE,"Structure"}</definedName>
    <definedName name="wrn.Dream._.Team." hidden="1">{#N/A,#N/A,FALSE,"Introduction";#N/A,#N/A,FALSE,"Structure"}</definedName>
    <definedName name="wrn.Eagle." localSheetId="0" hidden="1">{#N/A,#N/A,FALSE,"Historical";#N/A,#N/A,FALSE,"EPS-Purchase";#N/A,#N/A,FALSE,"EPS-Pool";#N/A,#N/A,FALSE,"DCF";"Market Share",#N/A,FALSE,"Revenue";"Revenue",#N/A,FALSE,"Revenue"}</definedName>
    <definedName name="wrn.Eagle." localSheetId="1"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ITRECS." localSheetId="0" hidden="1">{"SCH31",#N/A,FALSE,"ebitrecs";"SCH32",#N/A,FALSE,"ebitrecs";"SCH33",#N/A,FALSE,"ebitrecs";"SCH34",#N/A,FALSE,"ebitrecs";"SCH35",#N/A,FALSE,"ebitrecs";"SCH36",#N/A,FALSE,"ebitrecs";"SCH37",#N/A,FALSE,"ebitrecs";"SCH38",#N/A,FALSE,"ebitrecs"}</definedName>
    <definedName name="wrn.EBITRECS." localSheetId="1" hidden="1">{"SCH31",#N/A,FALSE,"ebitrecs";"SCH32",#N/A,FALSE,"ebitrecs";"SCH33",#N/A,FALSE,"ebitrecs";"SCH34",#N/A,FALSE,"ebitrecs";"SCH35",#N/A,FALSE,"ebitrecs";"SCH36",#N/A,FALSE,"ebitrecs";"SCH37",#N/A,FALSE,"ebitrecs";"SCH38",#N/A,FALSE,"ebitrecs"}</definedName>
    <definedName name="wrn.EBITRECS." hidden="1">{"SCH31",#N/A,FALSE,"ebitrecs";"SCH32",#N/A,FALSE,"ebitrecs";"SCH33",#N/A,FALSE,"ebitrecs";"SCH34",#N/A,FALSE,"ebitrecs";"SCH35",#N/A,FALSE,"ebitrecs";"SCH36",#N/A,FALSE,"ebitrecs";"SCH37",#N/A,FALSE,"ebitrecs";"SCH38",#N/A,FALSE,"ebitrecs"}</definedName>
    <definedName name="wrn.Economic._.Value._.Added._.Analysis." localSheetId="0" hidden="1">{"EVA",#N/A,FALSE,"EVA";"WACC",#N/A,FALSE,"WACC"}</definedName>
    <definedName name="wrn.Economic._.Value._.Added._.Analysis." localSheetId="1" hidden="1">{"EVA",#N/A,FALSE,"EVA";"WACC",#N/A,FALSE,"WACC"}</definedName>
    <definedName name="wrn.Economic._.Value._.Added._.Analysis." hidden="1">{"EVA",#N/A,FALSE,"EVA";"WACC",#N/A,FALSE,"WACC"}</definedName>
    <definedName name="wrn.ecpall." localSheetId="0"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lection_wacc1" localSheetId="0" hidden="1">{"WACC",#N/A,FALSE,"CWS"}</definedName>
    <definedName name="wrn.election_wacc1" localSheetId="1" hidden="1">{"WACC",#N/A,FALSE,"CWS"}</definedName>
    <definedName name="wrn.election_wacc1" hidden="1">{"WACC",#N/A,FALSE,"CWS"}</definedName>
    <definedName name="wrn.electron_compco." localSheetId="0" hidden="1">{"page1",#N/A,FALSE,"CWS";"page2",#N/A,FALSE,"CWS";"summary",#N/A,FALSE,"CWS"}</definedName>
    <definedName name="wrn.electron_compco." localSheetId="1" hidden="1">{"page1",#N/A,FALSE,"CWS";"page2",#N/A,FALSE,"CWS";"summary",#N/A,FALSE,"CWS"}</definedName>
    <definedName name="wrn.electron_compco." hidden="1">{"page1",#N/A,FALSE,"CWS";"page2",#N/A,FALSE,"CWS";"summary",#N/A,FALSE,"CWS"}</definedName>
    <definedName name="wrn.electron_wacc." localSheetId="0" hidden="1">{"WACC",#N/A,FALSE,"CWS"}</definedName>
    <definedName name="wrn.electron_wacc." localSheetId="1" hidden="1">{"WACC",#N/A,FALSE,"CWS"}</definedName>
    <definedName name="wrn.electron_wacc." hidden="1">{"WACC",#N/A,FALSE,"CWS"}</definedName>
    <definedName name="wrn.Employee._.Efficiency." localSheetId="0" hidden="1">{"Employee Efficiency",#N/A,FALSE,"Benchmarking"}</definedName>
    <definedName name="wrn.Employee._.Efficiency." localSheetId="1" hidden="1">{"Employee Efficiency",#N/A,FALSE,"Benchmarking"}</definedName>
    <definedName name="wrn.Employee._.Efficiency." hidden="1">{"Employee Efficiency",#N/A,FALSE,"Benchmarking"}</definedName>
    <definedName name="wrn.Entire._.Model." localSheetId="0"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quity._.comps." hidden="1">{"equity comps",#N/A,FALSE,"CS Comps";"equity comps",#N/A,FALSE,"PS Comps";"equity comps",#N/A,FALSE,"GIC_Comps";"equity comps",#N/A,FALSE,"GIC2_Comps"}</definedName>
    <definedName name="wrn.equity._.comps.1" hidden="1">{"equity comps",#N/A,FALSE,"CS Comps";"equity comps",#N/A,FALSE,"PS Comps";"equity comps",#N/A,FALSE,"GIC_Comps";"equity comps",#N/A,FALSE,"GIC2_Comps"}</definedName>
    <definedName name="wrn.Erfolgsrechnung._.Swisscom." localSheetId="0" hidden="1">{#N/A,#N/A,TRUE,"ER0699"}</definedName>
    <definedName name="wrn.Erfolgsrechnung._.Swisscom." localSheetId="1" hidden="1">{#N/A,#N/A,TRUE,"ER0699"}</definedName>
    <definedName name="wrn.Erfolgsrechnung._.Swisscom." hidden="1">{#N/A,#N/A,TRUE,"ER0699"}</definedName>
    <definedName name="wrn.ETH." localSheetId="0" hidden="1">{"AnnMarg.",#N/A,FALSE,"ETHAN";"Q",#N/A,FALSE,"Qtrs."}</definedName>
    <definedName name="wrn.ETH." localSheetId="1" hidden="1">{"AnnMarg.",#N/A,FALSE,"ETHAN";"Q",#N/A,FALSE,"Qtrs."}</definedName>
    <definedName name="wrn.ETH." hidden="1">{"AnnMarg.",#N/A,FALSE,"ETHAN";"Q",#N/A,FALSE,"Qtrs."}</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0" hidden="1">{"Eur Base Top",#N/A,FALSE,"Europe Base";"Eur Base Bottom",#N/A,FALSE,"Europe Base"}</definedName>
    <definedName name="wrn.Europe._.Base." localSheetId="1"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localSheetId="1" hidden="1">{"IS w Ratios",#N/A,FALSE,"Europe";"PF CF Europe",#N/A,FALSE,"Europe";"DCF Eur Matrix",#N/A,FALSE,"Europe"}</definedName>
    <definedName name="wrn.Europe._.Set." hidden="1">{"IS w Ratios",#N/A,FALSE,"Europe";"PF CF Europe",#N/A,FALSE,"Europe";"DCF Eur Matrix",#N/A,FALSE,"Europe"}</definedName>
    <definedName name="wrn.EVA." localSheetId="0" hidden="1">{"SCH73",#N/A,FALSE,"eva";"SCH74",#N/A,FALSE,"eva";"SCH75",#N/A,FALSE,"eva"}</definedName>
    <definedName name="wrn.EVA." localSheetId="1" hidden="1">{"SCH73",#N/A,FALSE,"eva";"SCH74",#N/A,FALSE,"eva";"SCH75",#N/A,FALSE,"eva"}</definedName>
    <definedName name="wrn.EVA." hidden="1">{"SCH73",#N/A,FALSE,"eva";"SCH74",#N/A,FALSE,"eva";"SCH75",#N/A,FALSE,"eva"}</definedName>
    <definedName name="wrn.Everything."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 localSheetId="0" hidden="1">{"Exp_qty",#N/A,FALSE,"Export";"Exp_sell",#N/A,FALSE,"Export";"Exp_misc",#N/A,FALSE,"Export"}</definedName>
    <definedName name="wrn.Exp." localSheetId="1" hidden="1">{"Exp_qty",#N/A,FALSE,"Export";"Exp_sell",#N/A,FALSE,"Export";"Exp_misc",#N/A,FALSE,"Export"}</definedName>
    <definedName name="wrn.Exp." hidden="1">{"Exp_qty",#N/A,FALSE,"Export";"Exp_sell",#N/A,FALSE,"Export";"Exp_misc",#N/A,FALSE,"Export"}</definedName>
    <definedName name="wrn.ExpCompSet." localSheetId="0" hidden="1">{"ExpCompSet",#N/A,FALSE,"Export Comp. Sets"}</definedName>
    <definedName name="wrn.ExpCompSet." localSheetId="1" hidden="1">{"ExpCompSet",#N/A,FALSE,"Export Comp. Sets"}</definedName>
    <definedName name="wrn.ExpCompSet." hidden="1">{"ExpCompSet",#N/A,FALSE,"Export Comp. Sets"}</definedName>
    <definedName name="wrn.EXPENSES." localSheetId="0" hidden="1">{#N/A,#N/A,FALSE,"0400-1 Professional Services";#N/A,#N/A,FALSE,"0400-2 Taxes &amp; Licenses";#N/A,#N/A,FALSE,"0400-3 Repairs &amp; Maint.";#N/A,#N/A,FALSE,"0400-4 Officers Salaries";#N/A,#N/A,FALSE,"0400-5 Officers' Life Insurance";#N/A,#N/A,FALSE,"0400-6 Payroll Test";#N/A,#N/A,FALSE,"0400-7 Donations"}</definedName>
    <definedName name="wrn.EXPENSES." localSheetId="1" hidden="1">{#N/A,#N/A,FALSE,"0400-1 Professional Services";#N/A,#N/A,FALSE,"0400-2 Taxes &amp; Licenses";#N/A,#N/A,FALSE,"0400-3 Repairs &amp; Maint.";#N/A,#N/A,FALSE,"0400-4 Officers Salaries";#N/A,#N/A,FALSE,"0400-5 Officers' Life Insurance";#N/A,#N/A,FALSE,"0400-6 Payroll Test";#N/A,#N/A,FALSE,"0400-7 Donations"}</definedName>
    <definedName name="wrn.EXPENSES." hidden="1">{#N/A,#N/A,FALSE,"0400-1 Professional Services";#N/A,#N/A,FALSE,"0400-2 Taxes &amp; Licenses";#N/A,#N/A,FALSE,"0400-3 Repairs &amp; Maint.";#N/A,#N/A,FALSE,"0400-4 Officers Salaries";#N/A,#N/A,FALSE,"0400-5 Officers' Life Insurance";#N/A,#N/A,FALSE,"0400-6 Payroll Test";#N/A,#N/A,FALSE,"0400-7 Donations"}</definedName>
    <definedName name="wrn.Exports." localSheetId="0" hidden="1">{#N/A,#N/A,FALSE,"Exports";#N/A,#N/A,FALSE,"Carolans";#N/A,#N/A,FALSE,"Irish Mist";#N/A,#N/A,FALSE,"Tullamore Dew";#N/A,#N/A,FALSE,"Other Brands Exports";#N/A,#N/A,FALSE,"Frangelico";#N/A,#N/A,FALSE,"Mondoro";#N/A,#N/A,FALSE,"Aperol";#N/A,#N/A,FALSE,"Others Exports"}</definedName>
    <definedName name="wrn.Exports." localSheetId="1"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External." localSheetId="0"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External._.slides." localSheetId="0"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1"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2" localSheetId="0" hidden="1">{"External_Annual_Income",#N/A,FALSE,"External";"External_Quarterly_Income",#N/A,FALSE,"External"}</definedName>
    <definedName name="wrn.external.2" localSheetId="1" hidden="1">{"External_Annual_Income",#N/A,FALSE,"External";"External_Quarterly_Income",#N/A,FALSE,"External"}</definedName>
    <definedName name="wrn.external.2" hidden="1">{"External_Annual_Income",#N/A,FALSE,"External";"External_Quarterly_Income",#N/A,FALSE,"External"}</definedName>
    <definedName name="wrn.F01_01." localSheetId="0" hidden="1">{#N/A,#N/A,FALSE,"F-01";#N/A,#N/A,FALSE,"F-01";#N/A,#N/A,FALSE,"F-01"}</definedName>
    <definedName name="wrn.F01_01." localSheetId="1" hidden="1">{#N/A,#N/A,FALSE,"F-01";#N/A,#N/A,FALSE,"F-01";#N/A,#N/A,FALSE,"F-01"}</definedName>
    <definedName name="wrn.F01_01." hidden="1">{#N/A,#N/A,FALSE,"F-01";#N/A,#N/A,FALSE,"F-01";#N/A,#N/A,FALSE,"F-01"}</definedName>
    <definedName name="wrn.Facility._.Profit._.and._.Loss." localSheetId="0"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localSheetId="1"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r._.East._.Set." localSheetId="0" hidden="1">{"IS FE with Ratios",#N/A,FALSE,"Far East";"PF CF Far East",#N/A,FALSE,"Far East";"DCF Far East Matrix",#N/A,FALSE,"Far East"}</definedName>
    <definedName name="wrn.Far._.East._.Set." localSheetId="1"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b." localSheetId="0" hidden="1">{"AnnMarg",#N/A,FALSE,"FALCON";"Q",#N/A,FALSE,"Qtrs."}</definedName>
    <definedName name="wrn.fb." localSheetId="1" hidden="1">{"AnnMarg",#N/A,FALSE,"FALCON";"Q",#N/A,FALSE,"Qtrs."}</definedName>
    <definedName name="wrn.fb." hidden="1">{"AnnMarg",#N/A,FALSE,"FALCON";"Q",#N/A,FALSE,"Qtrs."}</definedName>
    <definedName name="wrn.fcb" localSheetId="0" hidden="1">{"FCB_ALL",#N/A,FALSE,"FCB"}</definedName>
    <definedName name="wrn.fcb" localSheetId="1" hidden="1">{"FCB_ALL",#N/A,FALSE,"FCB"}</definedName>
    <definedName name="wrn.fcb" hidden="1">{"FCB_ALL",#N/A,FALSE,"FCB"}</definedName>
    <definedName name="wrn.FCB." localSheetId="0" hidden="1">{"FCB_ALL",#N/A,FALSE,"FCB"}</definedName>
    <definedName name="wrn.FCB." localSheetId="1" hidden="1">{"FCB_ALL",#N/A,FALSE,"FCB"}</definedName>
    <definedName name="wrn.FCB." hidden="1">{"FCB_ALL",#N/A,FALSE,"FCB"}</definedName>
    <definedName name="wrn.fcb._dcf" localSheetId="0" hidden="1">{"FCB_ALL",#N/A,FALSE,"FCB"}</definedName>
    <definedName name="wrn.fcb._dcf" localSheetId="1" hidden="1">{"FCB_ALL",#N/A,FALSE,"FCB"}</definedName>
    <definedName name="wrn.fcb._dcf" hidden="1">{"FCB_ALL",#N/A,FALSE,"FCB"}</definedName>
    <definedName name="wrn.fcb2" localSheetId="0" hidden="1">{"FCB_ALL",#N/A,FALSE,"FCB"}</definedName>
    <definedName name="wrn.fcb2" localSheetId="1" hidden="1">{"FCB_ALL",#N/A,FALSE,"FCB"}</definedName>
    <definedName name="wrn.fcb2" hidden="1">{"FCB_ALL",#N/A,FALSE,"FCB"}</definedName>
    <definedName name="wrn.fcb2_dcf" localSheetId="0" hidden="1">{"FCB_ALL",#N/A,FALSE,"FCB"}</definedName>
    <definedName name="wrn.fcb2_dcf" localSheetId="1" hidden="1">{"FCB_ALL",#N/A,FALSE,"FCB"}</definedName>
    <definedName name="wrn.fcb2_dcf" hidden="1">{"FCB_ALL",#N/A,FALSE,"FCB"}</definedName>
    <definedName name="wrn.FE._.Sensitivity." localSheetId="0" hidden="1">{"Far East Top",#N/A,FALSE,"FE Model";"Far East Mid",#N/A,FALSE,"FE Model";"Far East Base",#N/A,FALSE,"FE Model"}</definedName>
    <definedName name="wrn.FE._.Sensitivity." localSheetId="1" hidden="1">{"Far East Top",#N/A,FALSE,"FE Model";"Far East Mid",#N/A,FALSE,"FE Model";"Far East Base",#N/A,FALSE,"FE Model"}</definedName>
    <definedName name="wrn.FE._.Sensitivity." hidden="1">{"Far East Top",#N/A,FALSE,"FE Model";"Far East Mid",#N/A,FALSE,"FE Model";"Far East Base",#N/A,FALSE,"FE Model"}</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al." hidden="1">{"Final",#N/A,FALSE,"Feb-96"}</definedName>
    <definedName name="wrn.FINANCIAL._.STATEMENTS."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wrn.financials." localSheetId="0" hidden="1">{"income",#N/A,FALSE,"K";"cashflow",#N/A,FALSE,"K";"balances",#N/A,FALSE,"K";"ratios",#N/A,FALSE,"K"}</definedName>
    <definedName name="wrn.financials." localSheetId="1" hidden="1">{"income",#N/A,FALSE,"K";"cashflow",#N/A,FALSE,"K";"balances",#N/A,FALSE,"K";"ratios",#N/A,FALSE,"K"}</definedName>
    <definedName name="wrn.financials." hidden="1">{"income",#N/A,FALSE,"K";"cashflow",#N/A,FALSE,"K";"balances",#N/A,FALSE,"K";"ratios",#N/A,FALSE,"K"}</definedName>
    <definedName name="wrn.Financials._.Assumptions." localSheetId="0" hidden="1">{#N/A,#N/A,FALSE,"Financials";#N/A,#N/A,FALSE,"Main";#N/A,#N/A,FALSE,"Assumptions"}</definedName>
    <definedName name="wrn.Financials._.Assumptions." localSheetId="1" hidden="1">{#N/A,#N/A,FALSE,"Financials";#N/A,#N/A,FALSE,"Main";#N/A,#N/A,FALSE,"Assumptions"}</definedName>
    <definedName name="wrn.Financials._.Assumptions." hidden="1">{#N/A,#N/A,FALSE,"Financials";#N/A,#N/A,FALSE,"Main";#N/A,#N/A,FALSE,"Assumptions"}</definedName>
    <definedName name="wrn.Financials._.DCF." localSheetId="0" hidden="1">{"Standard",#N/A,FALSE,"Lab H Inc Stmt";"Standard",#N/A,FALSE,"Lab H Bal Sht";"Standard",#N/A,FALSE,"Lab H CFs";"Standard",#N/A,FALSE,"Lab P Inc Stmt";"Standard",#N/A,FALSE,"Lab P CFs Base";"Standard",#N/A,FALSE,"Lab DCF Base";"Standard",#N/A,FALSE,"DCF Sum"}</definedName>
    <definedName name="wrn.Financials._.DCF." localSheetId="1"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inancials_long." localSheetId="0"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zbedarfsrechnung." localSheetId="0" hidden="1">{#N/A,#N/A,FALSE,"Finanzbedarfsrechnung"}</definedName>
    <definedName name="wrn.Finanzbedarfsrechnung." localSheetId="1" hidden="1">{#N/A,#N/A,FALSE,"Finanzbedarfsrechnung"}</definedName>
    <definedName name="wrn.Finanzbedarfsrechnung." hidden="1">{#N/A,#N/A,FALSE,"Finanzbedarfsrechnung"}</definedName>
    <definedName name="wrn.FinStat._.Inputs." hidden="1">{"FinStat Inputs",#N/A,FALSE,"Financial statements"}</definedName>
    <definedName name="wrn.FinStat._.Output." hidden="1">{"FinStat Outputs",#N/A,FALSE,"Financial statements"}</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VE._.YEAR._.PROJECTION." localSheetId="0"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PROJECTION._1" localSheetId="0" hidden="1">{"FIVEYEAR",#N/A,TRUE,"SUMMARY";"FIVEYEAR",#N/A,TRUE,"Ratios";"FIVEYEAR",#N/A,TRUE,"Revenue";"FIVEYEAR",#N/A,TRUE,"DETAIL";"FIVEYEAR",#N/A,TRUE,"Payroll"}</definedName>
    <definedName name="wrn.FIVE._.YEAR._.PROJECTION._1" localSheetId="1" hidden="1">{"FIVEYEAR",#N/A,TRUE,"SUMMARY";"FIVEYEAR",#N/A,TRUE,"Ratios";"FIVEYEAR",#N/A,TRUE,"Revenue";"FIVEYEAR",#N/A,TRUE,"DETAIL";"FIVEYEAR",#N/A,TRUE,"Payroll"}</definedName>
    <definedName name="wrn.FIVE._.YEAR._.PROJECTION._1" hidden="1">{"FIVEYEAR",#N/A,TRUE,"SUMMARY";"FIVEYEAR",#N/A,TRUE,"Ratios";"FIVEYEAR",#N/A,TRUE,"Revenue";"FIVEYEAR",#N/A,TRUE,"DETAIL";"FIVEYEAR",#N/A,TRUE,"Payroll"}</definedName>
    <definedName name="wrn.FIVE._.YEAR._.PROJECTION._2" localSheetId="0" hidden="1">{"FIVEYEAR",#N/A,TRUE,"SUMMARY";"FIVEYEAR",#N/A,TRUE,"Ratios";"FIVEYEAR",#N/A,TRUE,"Revenue";"FIVEYEAR",#N/A,TRUE,"DETAIL";"FIVEYEAR",#N/A,TRUE,"Payroll"}</definedName>
    <definedName name="wrn.FIVE._.YEAR._.PROJECTION._2" localSheetId="1" hidden="1">{"FIVEYEAR",#N/A,TRUE,"SUMMARY";"FIVEYEAR",#N/A,TRUE,"Ratios";"FIVEYEAR",#N/A,TRUE,"Revenue";"FIVEYEAR",#N/A,TRUE,"DETAIL";"FIVEYEAR",#N/A,TRUE,"Payroll"}</definedName>
    <definedName name="wrn.FIVE._.YEAR._.PROJECTION._2" hidden="1">{"FIVEYEAR",#N/A,TRUE,"SUMMARY";"FIVEYEAR",#N/A,TRUE,"Ratios";"FIVEYEAR",#N/A,TRUE,"Revenue";"FIVEYEAR",#N/A,TRUE,"DETAIL";"FIVEYEAR",#N/A,TRUE,"Payroll"}</definedName>
    <definedName name="wrn.FIVE._.YEAR._.PROJECTION._3" localSheetId="0" hidden="1">{"FIVEYEAR",#N/A,TRUE,"SUMMARY";"FIVEYEAR",#N/A,TRUE,"Ratios";"FIVEYEAR",#N/A,TRUE,"Revenue";"FIVEYEAR",#N/A,TRUE,"DETAIL";"FIVEYEAR",#N/A,TRUE,"Payroll"}</definedName>
    <definedName name="wrn.FIVE._.YEAR._.PROJECTION._3" localSheetId="1" hidden="1">{"FIVEYEAR",#N/A,TRUE,"SUMMARY";"FIVEYEAR",#N/A,TRUE,"Ratios";"FIVEYEAR",#N/A,TRUE,"Revenue";"FIVEYEAR",#N/A,TRUE,"DETAIL";"FIVEYEAR",#N/A,TRUE,"Payroll"}</definedName>
    <definedName name="wrn.FIVE._.YEAR._.PROJECTION._3" hidden="1">{"FIVEYEAR",#N/A,TRUE,"SUMMARY";"FIVEYEAR",#N/A,TRUE,"Ratios";"FIVEYEAR",#N/A,TRUE,"Revenue";"FIVEYEAR",#N/A,TRUE,"DETAIL";"FIVEYEAR",#N/A,TRUE,"Payroll"}</definedName>
    <definedName name="wrn.FIVE._.YEAR._.PROJECTION._4" localSheetId="0" hidden="1">{"FIVEYEAR",#N/A,TRUE,"SUMMARY";"FIVEYEAR",#N/A,TRUE,"Ratios";"FIVEYEAR",#N/A,TRUE,"Revenue";"FIVEYEAR",#N/A,TRUE,"DETAIL";"FIVEYEAR",#N/A,TRUE,"Payroll"}</definedName>
    <definedName name="wrn.FIVE._.YEAR._.PROJECTION._4" localSheetId="1" hidden="1">{"FIVEYEAR",#N/A,TRUE,"SUMMARY";"FIVEYEAR",#N/A,TRUE,"Ratios";"FIVEYEAR",#N/A,TRUE,"Revenue";"FIVEYEAR",#N/A,TRUE,"DETAIL";"FIVEYEAR",#N/A,TRUE,"Payroll"}</definedName>
    <definedName name="wrn.FIVE._.YEAR._.PROJECTION._4" hidden="1">{"FIVEYEAR",#N/A,TRUE,"SUMMARY";"FIVEYEAR",#N/A,TRUE,"Ratios";"FIVEYEAR",#N/A,TRUE,"Revenue";"FIVEYEAR",#N/A,TRUE,"DETAIL";"FIVEYEAR",#N/A,TRUE,"Payroll"}</definedName>
    <definedName name="wrn.for._.TenneT." localSheetId="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localSheetId="0" hidden="1">{#N/A,#N/A,FALSE,"model"}</definedName>
    <definedName name="wrn.forecast." localSheetId="1" hidden="1">{#N/A,#N/A,FALSE,"model"}</definedName>
    <definedName name="wrn.forecast." hidden="1">{#N/A,#N/A,FALSE,"model"}</definedName>
    <definedName name="wrn.Forecast._.Q1." localSheetId="0"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1"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0"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1"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assumptions." localSheetId="0" hidden="1">{#N/A,#N/A,FALSE,"model"}</definedName>
    <definedName name="wrn.forecastassumptions." localSheetId="1" hidden="1">{#N/A,#N/A,FALSE,"model"}</definedName>
    <definedName name="wrn.forecastassumptions." hidden="1">{#N/A,#N/A,FALSE,"model"}</definedName>
    <definedName name="wrn.forecastROIC." localSheetId="0" hidden="1">{#N/A,#N/A,FALSE,"model"}</definedName>
    <definedName name="wrn.forecastROIC." localSheetId="1" hidden="1">{#N/A,#N/A,FALSE,"model"}</definedName>
    <definedName name="wrn.forecastROIC." hidden="1">{#N/A,#N/A,FALSE,"model"}</definedName>
    <definedName name="wrn.Fortune._.Input." localSheetId="0" hidden="1">{#N/A,#N/A,FALSE,"VALHIST";#N/A,#N/A,FALSE,"ROIC";#N/A,#N/A,FALSE,"Segments";#N/A,#N/A,FALSE,"INPUT"}</definedName>
    <definedName name="wrn.Fortune._.Input." localSheetId="1" hidden="1">{#N/A,#N/A,FALSE,"VALHIST";#N/A,#N/A,FALSE,"ROIC";#N/A,#N/A,FALSE,"Segments";#N/A,#N/A,FALSE,"INPUT"}</definedName>
    <definedName name="wrn.Fortune._.Input." hidden="1">{#N/A,#N/A,FALSE,"VALHIST";#N/A,#N/A,FALSE,"ROIC";#N/A,#N/A,FALSE,"Segments";#N/A,#N/A,FALSE,"INPUT"}</definedName>
    <definedName name="wrn.Fortune._.Report." localSheetId="0" hidden="1">{#N/A,#N/A,FALSE,"IS98";#N/A,#N/A,FALSE,"Qtrly_IS";#N/A,#N/A,FALSE,"CF98"}</definedName>
    <definedName name="wrn.Fortune._.Report." localSheetId="1" hidden="1">{#N/A,#N/A,FALSE,"IS98";#N/A,#N/A,FALSE,"Qtrly_IS";#N/A,#N/A,FALSE,"CF98"}</definedName>
    <definedName name="wrn.Fortune._.Report." hidden="1">{#N/A,#N/A,FALSE,"IS98";#N/A,#N/A,FALSE,"Qtrly_IS";#N/A,#N/A,FALSE,"CF98"}</definedName>
    <definedName name="wrn.FOUR._.CASES." localSheetId="0" hidden="1">{"MODEL","ALL STOCK",FALSE,"CS First Boston Merger Model";"MODEL","ALL CASH",FALSE,"CS First Boston Merger Model";"MODEL","ALL CASH WITH EQUITY OFFERING",FALSE,"CS First Boston Merger Model";"MODEL","HALF CASH/HALF STOCK",FALSE,"CS First Boston Merger Model"}</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OX._.SPORTS." localSheetId="0"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localSheetId="1"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red." localSheetId="0" hidden="1">{"cover",#N/A,TRUE,"BaseCase";"pnl",#N/A,TRUE,"BaseCase";"pnldet",#N/A,TRUE,"BaseCase";"bil",#N/A,TRUE,"BaseCase";"tabfi",#N/A,TRUE,"BaseCase";"ratios",#N/A,TRUE,"BaseCase";"variab",#N/A,TRUE,"BaseCase";"inv",#N/A,TRUE,"BaseCase"}</definedName>
    <definedName name="wrn.fred." localSheetId="1" hidden="1">{"cover",#N/A,TRUE,"BaseCase";"pnl",#N/A,TRUE,"BaseCase";"pnldet",#N/A,TRUE,"BaseCase";"bil",#N/A,TRUE,"BaseCase";"tabfi",#N/A,TRUE,"BaseCase";"ratios",#N/A,TRUE,"BaseCase";"variab",#N/A,TRUE,"BaseCase";"inv",#N/A,TRUE,"BaseCase"}</definedName>
    <definedName name="wrn.fred." hidden="1">{"cover",#N/A,TRUE,"BaseCase";"pnl",#N/A,TRUE,"BaseCase";"pnldet",#N/A,TRUE,"BaseCase";"bil",#N/A,TRUE,"BaseCase";"tabfi",#N/A,TRUE,"BaseCase";"ratios",#N/A,TRUE,"BaseCase";"variab",#N/A,TRUE,"BaseCase";"inv",#N/A,TRUE,"BaseCase"}</definedName>
    <definedName name="wrn.Friendly." hidden="1">{#N/A,#N/A,TRUE,"Julio";#N/A,#N/A,TRUE,"Agosto";#N/A,#N/A,TRUE,"BHCo";#N/A,#N/A,TRUE,"Abril";#N/A,#N/A,TRUE,"Pro Forma"}</definedName>
    <definedName name="wrn.Full." localSheetId="0" hidden="1">{#N/A,#N/A,FALSE,"Summary";#N/A,#N/A,FALSE,"CF";#N/A,#N/A,FALSE,"P&amp;L";#N/A,#N/A,FALSE,"BS";#N/A,#N/A,FALSE,"Returns";#N/A,#N/A,FALSE,"Assumptions";#N/A,#N/A,FALSE,"Analysis"}</definedName>
    <definedName name="wrn.Full." localSheetId="1" hidden="1">{#N/A,#N/A,FALSE,"Summary";#N/A,#N/A,FALSE,"CF";#N/A,#N/A,FALSE,"P&amp;L";#N/A,#N/A,FALSE,"BS";#N/A,#N/A,FALSE,"Returns";#N/A,#N/A,FALSE,"Assumptions";#N/A,#N/A,FALSE,"Analysis"}</definedName>
    <definedName name="wrn.Full." hidden="1">{#N/A,#N/A,FALSE,"Summary";#N/A,#N/A,FALSE,"CF";#N/A,#N/A,FALSE,"P&amp;L";#N/A,#N/A,FALSE,"BS";#N/A,#N/A,FALSE,"Returns";#N/A,#N/A,FALSE,"Assumptions";#N/A,#N/A,FALSE,"Analysis"}</definedName>
    <definedName name="wrn.Full._.Earnings._.Model." localSheetId="0"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1"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model." localSheetId="0" hidden="1">{#N/A,#N/A,TRUE,"Cover sheet";#N/A,#N/A,TRUE,"Summary";#N/A,#N/A,TRUE,"Key Assumptions";#N/A,#N/A,TRUE,"Profit &amp; Loss";#N/A,#N/A,TRUE,"Balance Sheet";#N/A,#N/A,TRUE,"Cashflow";#N/A,#N/A,TRUE,"IRR";#N/A,#N/A,TRUE,"Ratios";#N/A,#N/A,TRUE,"Debt analysis"}</definedName>
    <definedName name="wrn.Full._.model." localSheetId="1" hidden="1">{#N/A,#N/A,TRUE,"Cover sheet";#N/A,#N/A,TRUE,"Summary";#N/A,#N/A,TRUE,"Key Assumptions";#N/A,#N/A,TRUE,"Profit &amp; Loss";#N/A,#N/A,TRUE,"Balance Sheet";#N/A,#N/A,TRUE,"Cashflow";#N/A,#N/A,TRUE,"IRR";#N/A,#N/A,TRUE,"Ratios";#N/A,#N/A,TRUE,"Debt analysis"}</definedName>
    <definedName name="wrn.Full._.model." hidden="1">{#N/A,#N/A,TRUE,"Cover sheet";#N/A,#N/A,TRUE,"Summary";#N/A,#N/A,TRUE,"Key Assumptions";#N/A,#N/A,TRUE,"Profit &amp; Loss";#N/A,#N/A,TRUE,"Balance Sheet";#N/A,#N/A,TRUE,"Cashflow";#N/A,#N/A,TRUE,"IRR";#N/A,#N/A,TRUE,"Ratios";#N/A,#N/A,TRUE,"Debt analysis"}</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 localSheetId="0" hidden="1">{"Compco",#N/A,FALSE,"CWS";"Summary",#N/A,FALSE,"CWS";"WACC",#N/A,FALSE,"CWS"}</definedName>
    <definedName name="wrn.Full._.Print." localSheetId="1" hidden="1">{"Compco",#N/A,FALSE,"CWS";"Summary",#N/A,FALSE,"CWS";"WACC",#N/A,FALSE,"CWS"}</definedName>
    <definedName name="wrn.Full._.Print." hidden="1">{"Compco",#N/A,FALSE,"CWS";"Summary",#N/A,FALSE,"CWS";"WACC",#N/A,FALSE,"CWS"}</definedName>
    <definedName name="wrn.Full._.Report." localSheetId="0" hidden="1">{#N/A,#N/A,FALSE,"COVER";#N/A,#N/A,FALSE,"VALUATION";#N/A,#N/A,FALSE,"FORECAST";#N/A,#N/A,FALSE,"FY ANALYSIS ";#N/A,#N/A,FALSE," HY ANALYSIS"}</definedName>
    <definedName name="wrn.Full._.Report." localSheetId="1" hidden="1">{#N/A,#N/A,FALSE,"COVER";#N/A,#N/A,FALSE,"VALUATION";#N/A,#N/A,FALSE,"FORECAST";#N/A,#N/A,FALSE,"FY ANALYSIS ";#N/A,#N/A,FALSE," HY ANALYSIS"}</definedName>
    <definedName name="wrn.Full._.Report." hidden="1">{#N/A,#N/A,FALSE,"COVER";#N/A,#N/A,FALSE,"VALUATION";#N/A,#N/A,FALSE,"FORECAST";#N/A,#N/A,FALSE,"FY ANALYSIS ";#N/A,#N/A,FALSE," HY ANALYSIS"}</definedName>
    <definedName name="wrn.Full._.without._.data." localSheetId="0"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PACKAGE." localSheetId="0"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localSheetId="1"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Y97SBP." localSheetId="0"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GCIall." localSheetId="0"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Genentech._.Model." localSheetId="0" hidden="1">{#N/A,#N/A,FALSE,"Inc";#N/A,#N/A,FALSE,"Prod";#N/A,#N/A,FALSE,"QInc";#N/A,#N/A,FALSE,"QProd"}</definedName>
    <definedName name="wrn.Genentech._.Model." localSheetId="1" hidden="1">{#N/A,#N/A,FALSE,"Inc";#N/A,#N/A,FALSE,"Prod";#N/A,#N/A,FALSE,"QInc";#N/A,#N/A,FALSE,"QProd"}</definedName>
    <definedName name="wrn.Genentech._.Model." hidden="1">{#N/A,#N/A,FALSE,"Inc";#N/A,#N/A,FALSE,"Prod";#N/A,#N/A,FALSE,"QInc";#N/A,#N/A,FALSE,"QProd"}</definedName>
    <definedName name="wrn.Genzyme._.model." localSheetId="0" hidden="1">{#N/A,#N/A,FALSE,"Inc";#N/A,#N/A,FALSE,"QInc";#N/A,#N/A,FALSE,"Pro";#N/A,#N/A,FALSE,"QPro"}</definedName>
    <definedName name="wrn.Genzyme._.model." localSheetId="1" hidden="1">{#N/A,#N/A,FALSE,"Inc";#N/A,#N/A,FALSE,"QInc";#N/A,#N/A,FALSE,"Pro";#N/A,#N/A,FALSE,"QPro"}</definedName>
    <definedName name="wrn.Genzyme._.model." hidden="1">{#N/A,#N/A,FALSE,"Inc";#N/A,#N/A,FALSE,"QInc";#N/A,#N/A,FALSE,"Pro";#N/A,#N/A,FALSE,"QPro"}</definedName>
    <definedName name="wrn.Geschäftsführung." localSheetId="0" hidden="1">{#N/A,#N/A,TRUE,"Deckbl";#N/A,#N/A,TRUE,"IST8";#N/A,#N/A,TRUE,"IST6";#N/A,#N/A,TRUE,"Ü8";#N/A,#N/A,TRUE,"Ü6";#N/A,#N/A,TRUE,"0011";#N/A,#N/A,TRUE,"1000";#N/A,#N/A,TRUE,"2000";#N/A,#N/A,TRUE,"3000";#N/A,#N/A,TRUE,"4000";#N/A,#N/A,TRUE,"6000";#N/A,#N/A,TRUE,"8000";#N/A,#N/A,TRUE,"9000";#N/A,#N/A,TRUE,"INV";#N/A,#N/A,TRUE,"Erlöse"}</definedName>
    <definedName name="wrn.Geschäftsführung." localSheetId="1" hidden="1">{#N/A,#N/A,TRUE,"Deckbl";#N/A,#N/A,TRUE,"IST8";#N/A,#N/A,TRUE,"IST6";#N/A,#N/A,TRUE,"Ü8";#N/A,#N/A,TRUE,"Ü6";#N/A,#N/A,TRUE,"0011";#N/A,#N/A,TRUE,"1000";#N/A,#N/A,TRUE,"2000";#N/A,#N/A,TRUE,"3000";#N/A,#N/A,TRUE,"4000";#N/A,#N/A,TRUE,"6000";#N/A,#N/A,TRUE,"8000";#N/A,#N/A,TRUE,"9000";#N/A,#N/A,TRUE,"INV";#N/A,#N/A,TRUE,"Erlöse"}</definedName>
    <definedName name="wrn.Geschäftsführung." hidden="1">{#N/A,#N/A,TRUE,"Deckbl";#N/A,#N/A,TRUE,"IST8";#N/A,#N/A,TRUE,"IST6";#N/A,#N/A,TRUE,"Ü8";#N/A,#N/A,TRUE,"Ü6";#N/A,#N/A,TRUE,"0011";#N/A,#N/A,TRUE,"1000";#N/A,#N/A,TRUE,"2000";#N/A,#N/A,TRUE,"3000";#N/A,#N/A,TRUE,"4000";#N/A,#N/A,TRUE,"6000";#N/A,#N/A,TRUE,"8000";#N/A,#N/A,TRUE,"9000";#N/A,#N/A,TRUE,"INV";#N/A,#N/A,TRUE,"Erlöse"}</definedName>
    <definedName name="wrn.GF._.Tweak." localSheetId="0" hidden="1">{#N/A,#N/A,FALSE,"Tweak cover";#N/A,#N/A,FALSE,"Tweak-non tech";#N/A,#N/A,FALSE,"Tweak-Op earn";#N/A,#N/A,FALSE,"Tweak- Bal sheet";#N/A,#N/A,FALSE,"Tweak-Terr LTB";#N/A,#N/A,FALSE,"Tweak-Terr GB";#N/A,#N/A,FALSE,"Tweak-Tax &amp; EPS"}</definedName>
    <definedName name="wrn.GF._.Tweak." localSheetId="1" hidden="1">{#N/A,#N/A,FALSE,"Tweak cover";#N/A,#N/A,FALSE,"Tweak-non tech";#N/A,#N/A,FALSE,"Tweak-Op earn";#N/A,#N/A,FALSE,"Tweak- Bal sheet";#N/A,#N/A,FALSE,"Tweak-Terr LTB";#N/A,#N/A,FALSE,"Tweak-Terr GB";#N/A,#N/A,FALSE,"Tweak-Tax &amp; EPS"}</definedName>
    <definedName name="wrn.GF._.Tweak." hidden="1">{#N/A,#N/A,FALSE,"Tweak cover";#N/A,#N/A,FALSE,"Tweak-non tech";#N/A,#N/A,FALSE,"Tweak-Op earn";#N/A,#N/A,FALSE,"Tweak- Bal sheet";#N/A,#N/A,FALSE,"Tweak-Terr LTB";#N/A,#N/A,FALSE,"Tweak-Terr GB";#N/A,#N/A,FALSE,"Tweak-Tax &amp; EPS"}</definedName>
    <definedName name="wrn.GIS." localSheetId="0" hidden="1">{#N/A,#N/A,FALSE,"GIS"}</definedName>
    <definedName name="wrn.GIS." localSheetId="1" hidden="1">{#N/A,#N/A,FALSE,"GIS"}</definedName>
    <definedName name="wrn.GIS." hidden="1">{#N/A,#N/A,FALSE,"GIS"}</definedName>
    <definedName name="wrn.Global._.CompCo." localSheetId="0" hidden="1">{"Outputs",#N/A,TRUE,"North America";"Outputs",#N/A,TRUE,"Europe";"Outputs",#N/A,TRUE,"Asia Pacific";"Outputs",#N/A,TRUE,"Latin America";"Outputs",#N/A,TRUE,"Wireless"}</definedName>
    <definedName name="wrn.Global._.CompCo." localSheetId="1" hidden="1">{"Outputs",#N/A,TRUE,"North America";"Outputs",#N/A,TRUE,"Europe";"Outputs",#N/A,TRUE,"Asia Pacific";"Outputs",#N/A,TRUE,"Latin America";"Outputs",#N/A,TRUE,"Wireless"}</definedName>
    <definedName name="wrn.Global._.CompCo." hidden="1">{"Outputs",#N/A,TRUE,"North America";"Outputs",#N/A,TRUE,"Europe";"Outputs",#N/A,TRUE,"Asia Pacific";"Outputs",#N/A,TRUE,"Latin America";"Outputs",#N/A,TRUE,"Wireless"}</definedName>
    <definedName name="wrn.GRAFICOS." localSheetId="0" hidden="1">{#N/A,#N/A,FALSE,"CAPEX";#N/A,#N/A,FALSE,"NETSALES";#N/A,#N/A,FALSE,"GMSTPP";#N/A,#N/A,FALSE,"GMTOTAL";#N/A,#N/A,FALSE,"FERTIL";#N/A,#N/A,FALSE,"STPP";#N/A,#N/A,FALSE,"CBLACK";#N/A,#N/A,FALSE,"OPERTINCOME"}</definedName>
    <definedName name="wrn.GRAFICOS." localSheetId="1" hidden="1">{#N/A,#N/A,FALSE,"CAPEX";#N/A,#N/A,FALSE,"NETSALES";#N/A,#N/A,FALSE,"GMSTPP";#N/A,#N/A,FALSE,"GMTOTAL";#N/A,#N/A,FALSE,"FERTIL";#N/A,#N/A,FALSE,"STPP";#N/A,#N/A,FALSE,"CBLACK";#N/A,#N/A,FALSE,"OPERTINCOME"}</definedName>
    <definedName name="wrn.GRAFICOS." hidden="1">{#N/A,#N/A,FALSE,"CAPEX";#N/A,#N/A,FALSE,"NETSALES";#N/A,#N/A,FALSE,"GMSTPP";#N/A,#N/A,FALSE,"GMTOTAL";#N/A,#N/A,FALSE,"FERTIL";#N/A,#N/A,FALSE,"STPP";#N/A,#N/A,FALSE,"CBLACK";#N/A,#N/A,FALSE,"OPERTINCOME"}</definedName>
    <definedName name="wrn.GRAPHS." localSheetId="0" hidden="1">{#N/A,#N/A,FALSE,"ACQ_GRAPHS";#N/A,#N/A,FALSE,"T_1 GRAPHS";#N/A,#N/A,FALSE,"T_2 GRAPHS";#N/A,#N/A,FALSE,"COMB_GRAPHS"}</definedName>
    <definedName name="wrn.GRAPHS." localSheetId="1" hidden="1">{#N/A,#N/A,FALSE,"ACQ_GRAPHS";#N/A,#N/A,FALSE,"T_1 GRAPHS";#N/A,#N/A,FALSE,"T_2 GRAPHS";#N/A,#N/A,FALSE,"COMB_GRAPHS"}</definedName>
    <definedName name="wrn.GRAPHS." hidden="1">{#N/A,#N/A,FALSE,"ACQ_GRAPHS";#N/A,#N/A,FALSE,"T_1 GRAPHS";#N/A,#N/A,FALSE,"T_2 GRAPHS";#N/A,#N/A,FALSE,"COMB_GRAPHS"}</definedName>
    <definedName name="wrn.GuV." localSheetId="0" hidden="1">{#N/A,#N/A,FALSE,"Layout GuV"}</definedName>
    <definedName name="wrn.GuV." localSheetId="1" hidden="1">{#N/A,#N/A,FALSE,"Layout GuV"}</definedName>
    <definedName name="wrn.GuV." hidden="1">{#N/A,#N/A,FALSE,"Layout GuV"}</definedName>
    <definedName name="wrn.GuV._.ATS." localSheetId="0" hidden="1">{"GuV ATS",#N/A,FALSE,"GuV"}</definedName>
    <definedName name="wrn.GuV._.ATS." localSheetId="1" hidden="1">{"GuV ATS",#N/A,FALSE,"GuV"}</definedName>
    <definedName name="wrn.GuV._.ATS." hidden="1">{"GuV ATS",#N/A,FALSE,"GuV"}</definedName>
    <definedName name="wrn.GuV._.DM." localSheetId="0" hidden="1">{"GuV DM",#N/A,FALSE,"GuV"}</definedName>
    <definedName name="wrn.GuV._.DM." localSheetId="1" hidden="1">{"GuV DM",#N/A,FALSE,"GuV"}</definedName>
    <definedName name="wrn.GuV._.DM." hidden="1">{"GuV DM",#N/A,FALSE,"GuV"}</definedName>
    <definedName name="wrn.GuV_Bilanz_10y." localSheetId="0" hidden="1">{"GuV_10y",#N/A,FALSE,"LocCur";"Stand_10y",#N/A,FALSE,"DM"}</definedName>
    <definedName name="wrn.GuV_Bilanz_10y." localSheetId="1" hidden="1">{"GuV_10y",#N/A,FALSE,"LocCur";"Stand_10y",#N/A,FALSE,"DM"}</definedName>
    <definedName name="wrn.GuV_Bilanz_10y." hidden="1">{"GuV_10y",#N/A,FALSE,"LocCur";"Stand_10y",#N/A,FALSE,"DM"}</definedName>
    <definedName name="wrn.handout." localSheetId="0" hidden="1">{"quarterly",#N/A,FALSE,"Income Statement";#N/A,#N/A,FALSE,"print segment";#N/A,#N/A,FALSE,"Balance Sheet";#N/A,#N/A,FALSE,"Annl Inc";#N/A,#N/A,FALSE,"Cash Flow"}</definedName>
    <definedName name="wrn.handout." localSheetId="1" hidden="1">{"quarterly",#N/A,FALSE,"Income Statement";#N/A,#N/A,FALSE,"print segment";#N/A,#N/A,FALSE,"Balance Sheet";#N/A,#N/A,FALSE,"Annl Inc";#N/A,#N/A,FALSE,"Cash Flow"}</definedName>
    <definedName name="wrn.handout." hidden="1">{"quarterly",#N/A,FALSE,"Income Statement";#N/A,#N/A,FALSE,"print segment";#N/A,#N/A,FALSE,"Balance Sheet";#N/A,#N/A,FALSE,"Annl Inc";#N/A,#N/A,FALSE,"Cash Flow"}</definedName>
    <definedName name="wrn.HEAT." hidden="1">{#N/A,#N/A,FALSE,"Heat";#N/A,#N/A,FALSE,"DCF";#N/A,#N/A,FALSE,"LBO";#N/A,#N/A,FALSE,"A";#N/A,#N/A,FALSE,"C";#N/A,#N/A,FALSE,"impd";#N/A,#N/A,FALSE,"Accr-Dilu"}</definedName>
    <definedName name="wrn.Historical._.Cost._.PWC." localSheetId="0"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0"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y." localSheetId="0" hidden="1">{#N/A,#N/A,FALSE,"model"}</definedName>
    <definedName name="wrn.history." localSheetId="1" hidden="1">{#N/A,#N/A,FALSE,"model"}</definedName>
    <definedName name="wrn.history." hidden="1">{#N/A,#N/A,FALSE,"model"}</definedName>
    <definedName name="wrn.histROIC." localSheetId="0" hidden="1">{#N/A,#N/A,FALSE,"model"}</definedName>
    <definedName name="wrn.histROIC." localSheetId="1" hidden="1">{#N/A,#N/A,FALSE,"model"}</definedName>
    <definedName name="wrn.histROIC." hidden="1">{#N/A,#N/A,FALSE,"model"}</definedName>
    <definedName name="wrn.HNZ." localSheetId="0" hidden="1">{#N/A,#N/A,FALSE,"HNZ"}</definedName>
    <definedName name="wrn.HNZ." localSheetId="1" hidden="1">{#N/A,#N/A,FALSE,"HNZ"}</definedName>
    <definedName name="wrn.HNZ." hidden="1">{#N/A,#N/A,FALSE,"HNZ"}</definedName>
    <definedName name="wrn.HRMONTH." localSheetId="0" hidden="1">{"SCH81",#N/A,FALSE,"SCH81";"SCH82",#N/A,FALSE,"SCH82"}</definedName>
    <definedName name="wrn.HRMONTH." localSheetId="1" hidden="1">{"SCH81",#N/A,FALSE,"SCH81";"SCH82",#N/A,FALSE,"SCH82"}</definedName>
    <definedName name="wrn.HRMONTH." hidden="1">{"SCH81",#N/A,FALSE,"SCH81";"SCH82",#N/A,FALSE,"SCH82"}</definedName>
    <definedName name="wrn.hw._.96." localSheetId="0" hidden="1">{"hw 96",#N/A,FALSE,"Hardware"}</definedName>
    <definedName name="wrn.hw._.96." localSheetId="1" hidden="1">{"hw 96",#N/A,FALSE,"Hardware"}</definedName>
    <definedName name="wrn.hw._.96." hidden="1">{"hw 96",#N/A,FALSE,"Hardware"}</definedName>
    <definedName name="wrn.hw._.97." localSheetId="0" hidden="1">{"hw 97",#N/A,FALSE,"Hardware"}</definedName>
    <definedName name="wrn.hw._.97." localSheetId="1" hidden="1">{"hw 97",#N/A,FALSE,"Hardware"}</definedName>
    <definedName name="wrn.hw._.97." hidden="1">{"hw 97",#N/A,FALSE,"Hardware"}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Hyg._.Acq." localSheetId="0" hidden="1">{#N/A,#N/A,FALSE,"main";#N/A,#N/A,FALSE,"100% Cash";#N/A,#N/A,FALSE,"100% Stock"}</definedName>
    <definedName name="wrn.Hyg._.Acq." localSheetId="1" hidden="1">{#N/A,#N/A,FALSE,"main";#N/A,#N/A,FALSE,"100% Cash";#N/A,#N/A,FALSE,"100% Stock"}</definedName>
    <definedName name="wrn.Hyg._.Acq." hidden="1">{#N/A,#N/A,FALSE,"main";#N/A,#N/A,FALSE,"100% Cash";#N/A,#N/A,FALSE,"100% Stock"}</definedName>
    <definedName name="wrn.IGT._.Model." localSheetId="0" hidden="1">{#N/A,#N/A,TRUE,"IGT";#N/A,#N/A,TRUE,"IGTSLOT"}</definedName>
    <definedName name="wrn.IGT._.Model." localSheetId="1" hidden="1">{#N/A,#N/A,TRUE,"IGT";#N/A,#N/A,TRUE,"IGTSLOT"}</definedName>
    <definedName name="wrn.IGT._.Model." hidden="1">{#N/A,#N/A,TRUE,"IGT";#N/A,#N/A,TRUE,"IGTSLOT"}</definedName>
    <definedName name="wrn.imp." localSheetId="0" hidden="1">{"vue1",#N/A,FALSE,"synthese";"vue2",#N/A,FALSE,"synthese"}</definedName>
    <definedName name="wrn.imp." localSheetId="1" hidden="1">{"vue1",#N/A,FALSE,"synthese";"vue2",#N/A,FALSE,"synthese"}</definedName>
    <definedName name="wrn.imp." hidden="1">{"vue1",#N/A,FALSE,"synthese";"vue2",#N/A,FALSE,"synthese"}</definedName>
    <definedName name="wrn.IMPRIME." localSheetId="0" hidden="1">{#N/A,#N/A,FALSE,"RESUMO CUB.";#N/A,#N/A,FALSE,"S.SIMPLES PÓ";#N/A,#N/A,FALSE,"S.SIMPLES GR.";#N/A,#N/A,FALSE,"S.S.GR.AMON.";#N/A,#N/A,FALSE,"N.P.K.";#N/A,#N/A,FALSE,"A.S.CHEMIBAU";#N/A,#N/A,FALSE,"A.S.DPG";#N/A,#N/A,FALSE,"A.FOSFÓR.";#N/A,#N/A,FALSE,"A.FLUOSSIL.";#N/A,#N/A,FALSE,"A.S.INDUSTR.";#N/A,#N/A,FALSE,"YOKARIN"}</definedName>
    <definedName name="wrn.IMPRIME." localSheetId="1" hidden="1">{#N/A,#N/A,FALSE,"RESUMO CUB.";#N/A,#N/A,FALSE,"S.SIMPLES PÓ";#N/A,#N/A,FALSE,"S.SIMPLES GR.";#N/A,#N/A,FALSE,"S.S.GR.AMON.";#N/A,#N/A,FALSE,"N.P.K.";#N/A,#N/A,FALSE,"A.S.CHEMIBAU";#N/A,#N/A,FALSE,"A.S.DPG";#N/A,#N/A,FALSE,"A.FOSFÓR.";#N/A,#N/A,FALSE,"A.FLUOSSIL.";#N/A,#N/A,FALSE,"A.S.INDUSTR.";#N/A,#N/A,FALSE,"YOKARIN"}</definedName>
    <definedName name="wrn.IMPRIME." hidden="1">{#N/A,#N/A,FALSE,"RESUMO CUB.";#N/A,#N/A,FALSE,"S.SIMPLES PÓ";#N/A,#N/A,FALSE,"S.SIMPLES GR.";#N/A,#N/A,FALSE,"S.S.GR.AMON.";#N/A,#N/A,FALSE,"N.P.K.";#N/A,#N/A,FALSE,"A.S.CHEMIBAU";#N/A,#N/A,FALSE,"A.S.DPG";#N/A,#N/A,FALSE,"A.FOSFÓR.";#N/A,#N/A,FALSE,"A.FLUOSSIL.";#N/A,#N/A,FALSE,"A.S.INDUSTR.";#N/A,#N/A,FALSE,"YOKARIN"}</definedName>
    <definedName name="wrn.imprimir." localSheetId="0" hidden="1">{#N/A,#N/A,FALSE,"BALUS$97";#N/A,#N/A,FALSE,"INCUS$97";#N/A,#N/A,FALSE,"BALR$97";#N/A,#N/A,FALSE,"INCR$97";#N/A,#N/A,FALSE,"STOCKH97";#N/A,#N/A,FALSE,"FINANC97";#N/A,#N/A,FALSE,"CFLOW97"}</definedName>
    <definedName name="wrn.imprimir." localSheetId="1" hidden="1">{#N/A,#N/A,FALSE,"BALUS$97";#N/A,#N/A,FALSE,"INCUS$97";#N/A,#N/A,FALSE,"BALR$97";#N/A,#N/A,FALSE,"INCR$97";#N/A,#N/A,FALSE,"STOCKH97";#N/A,#N/A,FALSE,"FINANC97";#N/A,#N/A,FALSE,"CFLOW97"}</definedName>
    <definedName name="wrn.imprimir." hidden="1">{#N/A,#N/A,FALSE,"BALUS$97";#N/A,#N/A,FALSE,"INCUS$97";#N/A,#N/A,FALSE,"BALR$97";#N/A,#N/A,FALSE,"INCR$97";#N/A,#N/A,FALSE,"STOCKH97";#N/A,#N/A,FALSE,"FINANC97";#N/A,#N/A,FALSE,"CFLOW97"}</definedName>
    <definedName name="wrn.IMPRIMIR._.TODOS." localSheetId="0" hidden="1">{#N/A,#N/A,FALSE,"ATIVO";#N/A,#N/A,FALSE,"PASSIVO";#N/A,#N/A,FALSE,"L&amp;P";#N/A,#N/A,FALSE,"INTEREST"}</definedName>
    <definedName name="wrn.IMPRIMIR._.TODOS." localSheetId="1" hidden="1">{#N/A,#N/A,FALSE,"ATIVO";#N/A,#N/A,FALSE,"PASSIVO";#N/A,#N/A,FALSE,"L&amp;P";#N/A,#N/A,FALSE,"INTEREST"}</definedName>
    <definedName name="wrn.IMPRIMIR._.TODOS." hidden="1">{#N/A,#N/A,FALSE,"ATIVO";#N/A,#N/A,FALSE,"PASSIVO";#N/A,#N/A,FALSE,"L&amp;P";#N/A,#N/A,FALSE,"INTEREST"}</definedName>
    <definedName name="wrn.Income._.Statement." localSheetId="0" hidden="1">{#N/A,#N/A,FALSE,"Report Print"}</definedName>
    <definedName name="wrn.Income._.Statement." localSheetId="1" hidden="1">{#N/A,#N/A,FALSE,"Report Print"}</definedName>
    <definedName name="wrn.Income._.Statement." hidden="1">{#N/A,#N/A,FALSE,"Report Print"}</definedName>
    <definedName name="wrn.Income._.Statement_Operating." localSheetId="0" hidden="1">{"Print",#N/A,FALSE,"Income Statement - Operating";"Print",#N/A,FALSE,"Income Statement - %Revenue";"Print",#N/A,FALSE,"Year-over-Year Growth";"Print",#N/A,FALSE,"Sequential Growth"}</definedName>
    <definedName name="wrn.Income._.Statement_Operating." localSheetId="1" hidden="1">{"Print",#N/A,FALSE,"Income Statement - Operating";"Print",#N/A,FALSE,"Income Statement - %Revenue";"Print",#N/A,FALSE,"Year-over-Year Growth";"Print",#N/A,FALSE,"Sequential Growth"}</definedName>
    <definedName name="wrn.Income._.Statement_Operating." hidden="1">{"Print",#N/A,FALSE,"Income Statement - Operating";"Print",#N/A,FALSE,"Income Statement - %Revenue";"Print",#N/A,FALSE,"Year-over-Year Growth";"Print",#N/A,FALSE,"Sequential Growth"}</definedName>
    <definedName name="wrn.Income._.Statements." localSheetId="0" hidden="1">{"Income Statement",#N/A,FALSE,"P&amp;L - $";"Quarterly Income Statement",#N/A,FALSE,"P&amp;L Detail"}</definedName>
    <definedName name="wrn.Income._.Statements." localSheetId="1" hidden="1">{"Income Statement",#N/A,FALSE,"P&amp;L - $";"Quarterly Income Statement",#N/A,FALSE,"P&amp;L Detail"}</definedName>
    <definedName name="wrn.Income._.Statements." hidden="1">{"Income Statement",#N/A,FALSE,"P&amp;L - $";"Quarterly Income Statement",#N/A,FALSE,"P&amp;L Detail"}</definedName>
    <definedName name="wrn.INDICADORES." localSheetId="0" hidden="1">{"PARTE1",#N/A,FALSE,"Plan1"}</definedName>
    <definedName name="wrn.INDICADORES." localSheetId="1" hidden="1">{"PARTE1",#N/A,FALSE,"Plan1"}</definedName>
    <definedName name="wrn.INDICADORES." hidden="1">{"PARTE1",#N/A,FALSE,"Plan1"}</definedName>
    <definedName name="wrn.indices." localSheetId="0" hidden="1">{#N/A,#N/A,FALSE,"GRAFICO";#N/A,#N/A,FALSE,"INDICE 10%";#N/A,#N/A,FALSE,"INDICE 20%"}</definedName>
    <definedName name="wrn.indices." localSheetId="1" hidden="1">{#N/A,#N/A,FALSE,"GRAFICO";#N/A,#N/A,FALSE,"INDICE 10%";#N/A,#N/A,FALSE,"INDICE 20%"}</definedName>
    <definedName name="wrn.indices." hidden="1">{#N/A,#N/A,FALSE,"GRAFICO";#N/A,#N/A,FALSE,"INDICE 10%";#N/A,#N/A,FALSE,"INDICE 20%"}</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rint._.Area." localSheetId="0" hidden="1">{#N/A,#N/A,FALSE,"inputs";#N/A,#N/A,FALSE,"inputs"}</definedName>
    <definedName name="wrn.Input._.Print._.Area." localSheetId="1" hidden="1">{#N/A,#N/A,FALSE,"inputs";#N/A,#N/A,FALSE,"inputs"}</definedName>
    <definedName name="wrn.Input._.Print._.Area." hidden="1">{#N/A,#N/A,FALSE,"inputs";#N/A,#N/A,FALSE,"inputs"}</definedName>
    <definedName name="wrn.Inputs." localSheetId="0" hidden="1">{"Inputs",#N/A,TRUE,"North America";"Inputs",#N/A,TRUE,"Europe";"Inputs",#N/A,TRUE,"Asia Pacific";"Inputs",#N/A,TRUE,"Latin America";"Inputs",#N/A,TRUE,"Wireless"}</definedName>
    <definedName name="wrn.Inputs." localSheetId="1" hidden="1">{"Inputs",#N/A,TRUE,"North America";"Inputs",#N/A,TRUE,"Europe";"Inputs",#N/A,TRUE,"Asia Pacific";"Inputs",#N/A,TRUE,"Latin America";"Inputs",#N/A,TRUE,"Wireless"}</definedName>
    <definedName name="wrn.Inputs." hidden="1">{"Inputs",#N/A,TRUE,"North America";"Inputs",#N/A,TRUE,"Europe";"Inputs",#N/A,TRUE,"Asia Pacific";"Inputs",#N/A,TRUE,"Latin America";"Inputs",#N/A,TRUE,"Wireless"}</definedName>
    <definedName name="wrn.INTANGIBLES." localSheetId="0" hidden="1">{#N/A,#N/A,FALSE,"T-1 Intangibles"}</definedName>
    <definedName name="wrn.INTANGIBLES." localSheetId="1" hidden="1">{#N/A,#N/A,FALSE,"T-1 Intangibles"}</definedName>
    <definedName name="wrn.INTANGIBLES." hidden="1">{#N/A,#N/A,FALSE,"T-1 Intangibles"}</definedName>
    <definedName name="wrn.INTEREST." localSheetId="0" hidden="1">{#N/A,#N/A,FALSE,"0700 Interest Expense";#N/A,#N/A,FALSE,"0700-1 Summary of Interest Earn"}</definedName>
    <definedName name="wrn.INTEREST." localSheetId="1" hidden="1">{#N/A,#N/A,FALSE,"0700 Interest Expense";#N/A,#N/A,FALSE,"0700-1 Summary of Interest Earn"}</definedName>
    <definedName name="wrn.INTEREST." hidden="1">{#N/A,#N/A,FALSE,"0700 Interest Expense";#N/A,#N/A,FALSE,"0700-1 Summary of Interest Earn"}</definedName>
    <definedName name="wrn.Internal." localSheetId="0"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localSheetId="1"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tional." localSheetId="0" hidden="1">{"sweden",#N/A,FALSE,"Sweden";"germany",#N/A,FALSE,"Germany";"portugal",#N/A,FALSE,"Portugal";"belgium",#N/A,FALSE,"Belgium";"japan",#N/A,FALSE,"Japan ";"italy",#N/A,FALSE,"Italy";"spain",#N/A,FALSE,"Spain";"korea",#N/A,FALSE,"Korea"}</definedName>
    <definedName name="wrn.international." localSheetId="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national._.Totals." localSheetId="0" hidden="1">{"International Total",#N/A,FALSE,"Sheet1";"Mexico (5)",#N/A,FALSE,"Sheet1";"Mexico (37)",#N/A,FALSE,"Sheet1";"Puerto Rico (10)",#N/A,FALSE,"Sheet1"}</definedName>
    <definedName name="wrn.International._.Totals." localSheetId="1" hidden="1">{"International Total",#N/A,FALSE,"Sheet1";"Mexico (5)",#N/A,FALSE,"Sheet1";"Mexico (37)",#N/A,FALSE,"Sheet1";"Puerto Rico (10)",#N/A,FALSE,"Sheet1"}</definedName>
    <definedName name="wrn.International._.Totals." hidden="1">{"International Total",#N/A,FALSE,"Sheet1";"Mexico (5)",#N/A,FALSE,"Sheet1";"Mexico (37)",#N/A,FALSE,"Sheet1";"Puerto Rico (10)",#N/A,FALSE,"Sheet1"}</definedName>
    <definedName name="wrn.Introduction." localSheetId="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VENTORY." localSheetId="0" hidden="1">{#N/A,#N/A,FALSE,"F-1 Inventory Price Test-RM";#N/A,#N/A,FALSE,"F-2 Inventory-Test Count"}</definedName>
    <definedName name="wrn.INVENTORY." localSheetId="1" hidden="1">{#N/A,#N/A,FALSE,"F-1 Inventory Price Test-RM";#N/A,#N/A,FALSE,"F-2 Inventory-Test Count"}</definedName>
    <definedName name="wrn.INVENTORY." hidden="1">{#N/A,#N/A,FALSE,"F-1 Inventory Price Test-RM";#N/A,#N/A,FALSE,"F-2 Inventory-Test Count"}</definedName>
    <definedName name="wrn.Invest._.mit._.Steuern." localSheetId="0" hidden="1">{"Invest mit Steuern",#N/A,FALSE,"Rg."}</definedName>
    <definedName name="wrn.Invest._.mit._.Steuern." localSheetId="1" hidden="1">{"Invest mit Steuern",#N/A,FALSE,"Rg."}</definedName>
    <definedName name="wrn.Invest._.mit._.Steuern." hidden="1">{"Invest mit Steuern",#N/A,FALSE,"Rg."}</definedName>
    <definedName name="wrn.Invest._.ohne._.Steuern." localSheetId="0" hidden="1">{"Invest ohne Steuern",#N/A,FALSE,"Rg."}</definedName>
    <definedName name="wrn.Invest._.ohne._.Steuern." localSheetId="1" hidden="1">{"Invest ohne Steuern",#N/A,FALSE,"Rg."}</definedName>
    <definedName name="wrn.Invest._.ohne._.Steuern." hidden="1">{"Invest ohne Steuern",#N/A,FALSE,"Rg."}</definedName>
    <definedName name="wrn.Invest._.ohne._.steuern.a" localSheetId="0" hidden="1">{"Invest ohne Steuern",#N/A,FALSE,"Rg."}</definedName>
    <definedName name="wrn.Invest._.ohne._.steuern.a" localSheetId="1" hidden="1">{"Invest ohne Steuern",#N/A,FALSE,"Rg."}</definedName>
    <definedName name="wrn.Invest._.ohne._.steuern.a" hidden="1">{"Invest ohne Steuern",#N/A,FALSE,"Rg."}</definedName>
    <definedName name="wrn.Investment._.Summary." localSheetId="0" hidden="1">{#N/A,#N/A,TRUE,"Summary";#N/A,#N/A,TRUE,"Financials";#N/A,#N/A,TRUE,"Assumptions";#N/A,#N/A,TRUE,"Pro Forma";#N/A,#N/A,TRUE,"Debt";#N/A,#N/A,TRUE,"Amortization";#N/A,#N/A,TRUE,"GG Returns"}</definedName>
    <definedName name="wrn.Investment._.Summary." localSheetId="1" hidden="1">{#N/A,#N/A,TRUE,"Summary";#N/A,#N/A,TRUE,"Financials";#N/A,#N/A,TRUE,"Assumptions";#N/A,#N/A,TRUE,"Pro Forma";#N/A,#N/A,TRUE,"Debt";#N/A,#N/A,TRUE,"Amortization";#N/A,#N/A,TRUE,"GG Returns"}</definedName>
    <definedName name="wrn.Investment._.Summary." hidden="1">{#N/A,#N/A,TRUE,"Summary";#N/A,#N/A,TRUE,"Financials";#N/A,#N/A,TRUE,"Assumptions";#N/A,#N/A,TRUE,"Pro Forma";#N/A,#N/A,TRUE,"Debt";#N/A,#N/A,TRUE,"Amortization";#N/A,#N/A,TRUE,"GG Returns"}</definedName>
    <definedName name="wrn.IPIX." localSheetId="0" hidden="1">{#N/A,#N/A,FALSE,"Report Print"}</definedName>
    <definedName name="wrn.IPIX." localSheetId="1" hidden="1">{#N/A,#N/A,FALSE,"Report Print"}</definedName>
    <definedName name="wrn.IPIX." hidden="1">{#N/A,#N/A,FALSE,"Report Print"}</definedName>
    <definedName name="wrn.ipovalue." hidden="1">{#N/A,#N/A,FALSE,"puboff";#N/A,#N/A,FALSE,"valuation";#N/A,#N/A,FALSE,"finanalsis";#N/A,#N/A,FALSE,"split";#N/A,#N/A,FALSE,"ownership"}</definedName>
    <definedName name="wrn.IRR." hidden="1">{"IRR",#N/A,FALSE,"IRR, Multiples &amp; DCF"}</definedName>
    <definedName name="wrn.ISCG._.model." hidden="1">{#N/A,#N/A,FALSE,"Second";#N/A,#N/A,FALSE,"ownership";#N/A,#N/A,FALSE,"Valuation";#N/A,#N/A,FALSE,"Eqiv";#N/A,#N/A,FALSE,"Mults";#N/A,#N/A,FALSE,"ISCG Graphics"}</definedName>
    <definedName name="wrn.Italy." localSheetId="0" hidden="1">{#N/A,#N/A,FALSE,"Italy";#N/A,#N/A,FALSE,"Aperol Italy";#N/A,#N/A,FALSE,"Aperol Soda Italy";#N/A,#N/A,FALSE,"Spumanti";#N/A,#N/A,FALSE,"Barbieri Liqueur Italy";#N/A,#N/A,FALSE,"Others Italy"}</definedName>
    <definedName name="wrn.Italy." localSheetId="1"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G._.FE._.Dollar." localSheetId="0" hidden="1">{"JG FE Top",#N/A,FALSE,"JG FE $";"JG FE Bottom",#N/A,FALSE,"JG FE $"}</definedName>
    <definedName name="wrn.JG._.FE._.Dollar." localSheetId="1"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localSheetId="1" hidden="1">{"JG FE Top",#N/A,FALSE,"JG FE ¥";"JG FE Bottom",#N/A,FALSE,"JG FE ¥"}</definedName>
    <definedName name="wrn.JG._.FE._.Yen." hidden="1">{"JG FE Top",#N/A,FALSE,"JG FE ¥";"JG FE Bottom",#N/A,FALSE,"JG FE ¥"}</definedName>
    <definedName name="wrn.June." localSheetId="0" hidden="1">{"det (May)",#N/A,FALSE,"June";"sum (MAY YTD)",#N/A,FALSE,"June YTD"}</definedName>
    <definedName name="wrn.June." localSheetId="1" hidden="1">{"det (May)",#N/A,FALSE,"June";"sum (MAY YTD)",#N/A,FALSE,"June YTD"}</definedName>
    <definedName name="wrn.June." hidden="1">{"det (May)",#N/A,FALSE,"June";"sum (MAY YTD)",#N/A,FALSE,"June YTD"}</definedName>
    <definedName name="wrn.K." localSheetId="0" hidden="1">{#N/A,#N/A,FALSE,"K"}</definedName>
    <definedName name="wrn.K." localSheetId="1" hidden="1">{#N/A,#N/A,FALSE,"K"}</definedName>
    <definedName name="wrn.K." hidden="1">{#N/A,#N/A,FALSE,"K"}</definedName>
    <definedName name="wrn.K._.GuV._.o.._.Kommentar." localSheetId="0" hidden="1">{"K GuV o. Kommentar",#N/A,FALSE,"Kaufhof"}</definedName>
    <definedName name="wrn.K._.GuV._.o.._.Kommentar." localSheetId="1" hidden="1">{"K GuV o. Kommentar",#N/A,FALSE,"Kaufhof"}</definedName>
    <definedName name="wrn.K._.GuV._.o.._.Kommentar." hidden="1">{"K GuV o. Kommentar",#N/A,FALSE,"Kaufhof"}</definedName>
    <definedName name="wrn.K3._.Annual." localSheetId="0"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Bilanz._.o.._.Kommentar." localSheetId="0" hidden="1">{"K Bilanz o. Kommentar",#N/A,FALSE,"Kaufhof"}</definedName>
    <definedName name="wrn.KBilanz._.o.._.Kommentar." localSheetId="1" hidden="1">{"K Bilanz o. Kommentar",#N/A,FALSE,"Kaufhof"}</definedName>
    <definedName name="wrn.KBilanz._.o.._.Kommentar." hidden="1">{"K Bilanz o. Kommentar",#N/A,FALSE,"Kaufhof"}</definedName>
    <definedName name="wrn.Kenngb." localSheetId="0" hidden="1">{#N/A,#N/A,FALSE,"SKG_SC";#N/A,#N/A,FALSE,"SKG_KP";#N/A,#N/A,FALSE,"SCG_KC";#N/A,#N/A,FALSE,"SKG_PM";#N/A,#N/A,FALSE,"SKG_Asta";#N/A,#N/A,FALSE,"SKG_DE";#N/A,#N/A,FALSE,"SKG_FA";#N/A,#N/A,FALSE,"SKG_EM";#N/A,#N/A,FALSE,"SKG_AK";#N/A,#N/A,FALSE,"SKG_CER";#N/A,#N/A,FALSE,"SKG_BA";#N/A,#N/A,FALSE,"SKG_KO"}</definedName>
    <definedName name="wrn.Kenngb." localSheetId="1" hidden="1">{#N/A,#N/A,FALSE,"SKG_SC";#N/A,#N/A,FALSE,"SKG_KP";#N/A,#N/A,FALSE,"SCG_KC";#N/A,#N/A,FALSE,"SKG_PM";#N/A,#N/A,FALSE,"SKG_Asta";#N/A,#N/A,FALSE,"SKG_DE";#N/A,#N/A,FALSE,"SKG_FA";#N/A,#N/A,FALSE,"SKG_EM";#N/A,#N/A,FALSE,"SKG_AK";#N/A,#N/A,FALSE,"SKG_CER";#N/A,#N/A,FALSE,"SKG_BA";#N/A,#N/A,FALSE,"SKG_KO"}</definedName>
    <definedName name="wrn.Kenngb." hidden="1">{#N/A,#N/A,FALSE,"SKG_SC";#N/A,#N/A,FALSE,"SKG_KP";#N/A,#N/A,FALSE,"SCG_KC";#N/A,#N/A,FALSE,"SKG_PM";#N/A,#N/A,FALSE,"SKG_Asta";#N/A,#N/A,FALSE,"SKG_DE";#N/A,#N/A,FALSE,"SKG_FA";#N/A,#N/A,FALSE,"SKG_EM";#N/A,#N/A,FALSE,"SKG_AK";#N/A,#N/A,FALSE,"SKG_CER";#N/A,#N/A,FALSE,"SKG_BA";#N/A,#N/A,FALSE,"SKG_KO"}</definedName>
    <definedName name="wrn.KEYFIN." localSheetId="0" hidden="1">{"SCH49",#N/A,FALSE,"eva"}</definedName>
    <definedName name="wrn.KEYFIN." localSheetId="1" hidden="1">{"SCH49",#N/A,FALSE,"eva"}</definedName>
    <definedName name="wrn.KEYFIN." hidden="1">{"SCH49",#N/A,FALSE,"eva"}</definedName>
    <definedName name="wrn.Kirkland._.Store._.Assumptions." localSheetId="0" hidden="1">{"Kirkland Store Assumptions",#N/A,TRUE,"Formatted Assumptions"}</definedName>
    <definedName name="wrn.Kirkland._.Store._.Assumptions." localSheetId="1" hidden="1">{"Kirkland Store Assumptions",#N/A,TRUE,"Formatted Assumptions"}</definedName>
    <definedName name="wrn.Kirkland._.Store._.Assumptions." hidden="1">{"Kirkland Store Assumptions",#N/A,TRUE,"Formatted Assumptions"}</definedName>
    <definedName name="wrn.Kirkland._.Store._.Pro._.Forma._.IS." localSheetId="0"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localSheetId="1"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omplettausdruck." localSheetId="0" hidden="1">{#N/A,#N/A,FALSE,"Layout Aktiva";#N/A,#N/A,FALSE,"Layout Passiva";#N/A,#N/A,FALSE,"Layout GuV";#N/A,#N/A,FALSE,"Layout Cash Flow";#N/A,#N/A,FALSE,"Mittelherkunft";#N/A,#N/A,FALSE,"Mittelverwendung";#N/A,#N/A,FALSE,"Finanzbedarfsrechnung"}</definedName>
    <definedName name="wrn.Komplettausdruck." localSheetId="1"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pi96." localSheetId="0" hidden="1">{"kpi96",#N/A,FALSE,"KPI"}</definedName>
    <definedName name="wrn.kpi96." localSheetId="1" hidden="1">{"kpi96",#N/A,FALSE,"KPI"}</definedName>
    <definedName name="wrn.kpi96." hidden="1">{"kpi96",#N/A,FALSE,"KPI"}</definedName>
    <definedName name="wrn.kpi97." localSheetId="0" hidden="1">{"kpi97",#N/A,FALSE,"KPI"}</definedName>
    <definedName name="wrn.kpi97." localSheetId="1" hidden="1">{"kpi97",#N/A,FALSE,"KPI"}</definedName>
    <definedName name="wrn.kpi97." hidden="1">{"kpi97",#N/A,FALSE,"KPI"}</definedName>
    <definedName name="wrn.kriall." localSheetId="0"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1"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1"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localSheetId="1"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h97." localSheetId="0"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1" hidden="1">{"RETRO",#N/A,FALSE,"Ret";"retro",#N/A,FALSE,"Ret_RO";"retp",#N/A,FALSE,"Ret_P";"livro",#N/A,FALSE,"Livr_RO";"livp",#N/A,FALSE,"Livr_P";"puro",#N/A,FALSE,"Pu_RO";"pup",#N/A,FALSE,"Pu_P";"stocro",#N/A,FALSE,"Stock_RO";"stocp",#N/A,FALSE,"Stock_P";"vitro",#N/A,FALSE,"Vitr-RO";"vitp",#N/A,FALSE,"Vitr-P";"destro",#N/A,FALSE,"Dest_RO";"destp",#N/A,FALSE,"Dest_P"}</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berty." localSheetId="0" hidden="1">{#N/A,#N/A,TRUE,"Deckbl";#N/A,#N/A,TRUE,"Ü6";#N/A,#N/A,TRUE,"IST6";#N/A,#N/A,TRUE,"1000";#N/A,#N/A,TRUE,"2000";#N/A,#N/A,TRUE,"3000";#N/A,#N/A,TRUE,"4000";#N/A,#N/A,TRUE,"6000";#N/A,#N/A,TRUE,"9000"}</definedName>
    <definedName name="wrn.Liberty." localSheetId="1" hidden="1">{#N/A,#N/A,TRUE,"Deckbl";#N/A,#N/A,TRUE,"Ü6";#N/A,#N/A,TRUE,"IST6";#N/A,#N/A,TRUE,"1000";#N/A,#N/A,TRUE,"2000";#N/A,#N/A,TRUE,"3000";#N/A,#N/A,TRUE,"4000";#N/A,#N/A,TRUE,"6000";#N/A,#N/A,TRUE,"9000"}</definedName>
    <definedName name="wrn.Liberty." hidden="1">{#N/A,#N/A,TRUE,"Deckbl";#N/A,#N/A,TRUE,"Ü6";#N/A,#N/A,TRUE,"IST6";#N/A,#N/A,TRUE,"1000";#N/A,#N/A,TRUE,"2000";#N/A,#N/A,TRUE,"3000";#N/A,#N/A,TRUE,"4000";#N/A,#N/A,TRUE,"6000";#N/A,#N/A,TRUE,"9000"}</definedName>
    <definedName name="wrn.LIFE._.INS.._.LOANS." localSheetId="0" hidden="1">{#N/A,#N/A,FALSE,"TT-1 Officers' Life Insurance"}</definedName>
    <definedName name="wrn.LIFE._.INS.._.LOANS." localSheetId="1" hidden="1">{#N/A,#N/A,FALSE,"TT-1 Officers' Life Insurance"}</definedName>
    <definedName name="wrn.LIFE._.INS.._.LOANS." hidden="1">{#N/A,#N/A,FALSE,"TT-1 Officers' Life Insurance"}</definedName>
    <definedName name="wrn.Ligand._.Model." localSheetId="0" hidden="1">{#N/A,#N/A,FALSE,"Inc";#N/A,#N/A,FALSE,"QInc";#N/A,#N/A,FALSE,"Pro";#N/A,#N/A,FALSE,"QPro"}</definedName>
    <definedName name="wrn.Ligand._.Model." localSheetId="1" hidden="1">{#N/A,#N/A,FALSE,"Inc";#N/A,#N/A,FALSE,"QInc";#N/A,#N/A,FALSE,"Pro";#N/A,#N/A,FALSE,"QPro"}</definedName>
    <definedName name="wrn.Ligand._.Model." hidden="1">{#N/A,#N/A,FALSE,"Inc";#N/A,#N/A,FALSE,"QInc";#N/A,#N/A,FALSE,"Pro";#N/A,#N/A,FALSE,"QPro"}</definedName>
    <definedName name="wrn.Line._.Efficiency." localSheetId="0" hidden="1">{"Line Efficiency",#N/A,FALSE,"Benchmarking"}</definedName>
    <definedName name="wrn.Line._.Efficiency." localSheetId="1" hidden="1">{"Line Efficiency",#N/A,FALSE,"Benchmarking"}</definedName>
    <definedName name="wrn.Line._.Efficiency." hidden="1">{"Line Efficiency",#N/A,FALSE,"Benchmarking"}</definedName>
    <definedName name="wrn.liqplan." localSheetId="0" hidden="1">{#N/A,#N/A,TRUE,"liquidity plan";#N/A,#N/A,TRUE,"Invoices payment";#N/A,#N/A,TRUE,"Deposit"}</definedName>
    <definedName name="wrn.liqplan." localSheetId="1" hidden="1">{#N/A,#N/A,TRUE,"liquidity plan";#N/A,#N/A,TRUE,"Invoices payment";#N/A,#N/A,TRUE,"Deposit"}</definedName>
    <definedName name="wrn.liqplan." hidden="1">{#N/A,#N/A,TRUE,"liquidity plan";#N/A,#N/A,TRUE,"Invoices payment";#N/A,#N/A,TRUE,"Deposit"}</definedName>
    <definedName name="wrn.Lodging." localSheetId="0" hidden="1">{#N/A,#N/A,FALSE,"EPS";#N/A,#N/A,FALSE,"EBITDA"}</definedName>
    <definedName name="wrn.Lodging." localSheetId="1" hidden="1">{#N/A,#N/A,FALSE,"EPS";#N/A,#N/A,FALSE,"EBITDA"}</definedName>
    <definedName name="wrn.Lodging." hidden="1">{#N/A,#N/A,FALSE,"EPS";#N/A,#N/A,FALSE,"EBITDA"}</definedName>
    <definedName name="wrn.LONG._.TERM._.DEBT." localSheetId="0" hidden="1">{#N/A,#N/A,FALSE,"MM-1 Long Term Debt"}</definedName>
    <definedName name="wrn.LONG._.TERM._.DEBT." localSheetId="1" hidden="1">{#N/A,#N/A,FALSE,"MM-1 Long Term Debt"}</definedName>
    <definedName name="wrn.LONG._.TERM._.DEBT." hidden="1">{#N/A,#N/A,FALSE,"MM-1 Long Term Debt"}</definedName>
    <definedName name="wrn.LUXCOS." localSheetId="0" hidden="1">{"LUX_ASSET",#N/A,FALSE,"CII-Q494.XLS";"LUX_LIAB",#N/A,FALSE,"CII-Q494.XLS";"LUX_INC",#N/A,FALSE,"CII-Q494.XLS";"LUXje",#N/A,FALSE,"CII-Q494.XLS"}</definedName>
    <definedName name="wrn.LUXCOS." localSheetId="1" hidden="1">{"LUX_ASSET",#N/A,FALSE,"CII-Q494.XLS";"LUX_LIAB",#N/A,FALSE,"CII-Q494.XLS";"LUX_INC",#N/A,FALSE,"CII-Q494.XLS";"LUXje",#N/A,FALSE,"CII-Q494.XLS"}</definedName>
    <definedName name="wrn.LUXCOS." hidden="1">{"LUX_ASSET",#N/A,FALSE,"CII-Q494.XLS";"LUX_LIAB",#N/A,FALSE,"CII-Q494.XLS";"LUX_INC",#N/A,FALSE,"CII-Q494.XLS";"LUXje",#N/A,FALSE,"CII-Q494.XLS"}</definedName>
    <definedName name="wrn.magilla." localSheetId="0" hidden="1">{"hughes",#N/A,FALSE,"Hughes";"hughes2",#N/A,FALSE,"Hughes (2)";"ray",#N/A,FALSE,"Raytheon";"trw",#N/A,FALSE,"TRW";"texas",#N/A,FALSE,"Texas Inst.";"rockwell",#N/A,FALSE,"Rockwell";"loral",#N/A,FALSE,"Loral";"nothrop",#N/A,FALSE,"Northrop";"boeing",#N/A,FALSE,"Boeing"}</definedName>
    <definedName name="wrn.magilla." localSheetId="1" hidden="1">{"hughes",#N/A,FALSE,"Hughes";"hughes2",#N/A,FALSE,"Hughes (2)";"ray",#N/A,FALSE,"Raytheon";"trw",#N/A,FALSE,"TRW";"texas",#N/A,FALSE,"Texas Inst.";"rockwell",#N/A,FALSE,"Rockwell";"loral",#N/A,FALSE,"Loral";"nothrop",#N/A,FALSE,"Northrop";"boeing",#N/A,FALSE,"Boeing"}</definedName>
    <definedName name="wrn.magilla." hidden="1">{"hughes",#N/A,FALSE,"Hughes";"hughes2",#N/A,FALSE,"Hughes (2)";"ray",#N/A,FALSE,"Raytheon";"trw",#N/A,FALSE,"TRW";"texas",#N/A,FALSE,"Texas Inst.";"rockwell",#N/A,FALSE,"Rockwell";"loral",#N/A,FALSE,"Loral";"nothrop",#N/A,FALSE,"Northrop";"boeing",#N/A,FALSE,"Boeing"}</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96." localSheetId="0" hidden="1">{"management 96",#N/A,FALSE,"Man. Centre"}</definedName>
    <definedName name="wrn.Management._.96." localSheetId="1" hidden="1">{"management 96",#N/A,FALSE,"Man. Centre"}</definedName>
    <definedName name="wrn.Management._.96." hidden="1">{"management 96",#N/A,FALSE,"Man. Centre"}</definedName>
    <definedName name="wrn.management._.97." localSheetId="0" hidden="1">{"management 97",#N/A,FALSE,"Man. Centre"}</definedName>
    <definedName name="wrn.management._.97." localSheetId="1" hidden="1">{"management 97",#N/A,FALSE,"Man. Centre"}</definedName>
    <definedName name="wrn.management._.97." hidden="1">{"management 97",#N/A,FALSE,"Man. Centre"}</definedName>
    <definedName name="wrn.market." localSheetId="0" hidden="1">{#N/A,#N/A,FALSE,"C-12";#N/A,#N/A,FALSE,"T-7";#N/A,#N/A,FALSE,"T-8";#N/A,#N/A,FALSE,"T-9";#N/A,#N/A,FALSE,"T-10";#N/A,#N/A,FALSE,"T-11";#N/A,#N/A,FALSE,"C-13";#N/A,#N/A,FALSE,"T-12"}</definedName>
    <definedName name="wrn.market." localSheetId="1" hidden="1">{#N/A,#N/A,FALSE,"C-12";#N/A,#N/A,FALSE,"T-7";#N/A,#N/A,FALSE,"T-8";#N/A,#N/A,FALSE,"T-9";#N/A,#N/A,FALSE,"T-10";#N/A,#N/A,FALSE,"T-11";#N/A,#N/A,FALSE,"C-13";#N/A,#N/A,FALSE,"T-12"}</definedName>
    <definedName name="wrn.market." hidden="1">{#N/A,#N/A,FALSE,"C-12";#N/A,#N/A,FALSE,"T-7";#N/A,#N/A,FALSE,"T-8";#N/A,#N/A,FALSE,"T-9";#N/A,#N/A,FALSE,"T-10";#N/A,#N/A,FALSE,"T-11";#N/A,#N/A,FALSE,"C-13";#N/A,#N/A,FALSE,"T-12"}</definedName>
    <definedName name="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ABLE._.SEC.." localSheetId="0" hidden="1">{#N/A,#N/A,FALSE,"B-1 Mkt. Sec. - Int.";#N/A,#N/A,FALSE,"B-2 Mkt. Sec. - Val.";#N/A,#N/A,FALSE,"B-3 Mkt. Sec. - Gain (Loss)"}</definedName>
    <definedName name="wrn.MARKETABLE._.SEC.." localSheetId="1" hidden="1">{#N/A,#N/A,FALSE,"B-1 Mkt. Sec. - Int.";#N/A,#N/A,FALSE,"B-2 Mkt. Sec. - Val.";#N/A,#N/A,FALSE,"B-3 Mkt. Sec. - Gain (Loss)"}</definedName>
    <definedName name="wrn.MARKETABLE._.SEC.." hidden="1">{#N/A,#N/A,FALSE,"B-1 Mkt. Sec. - Int.";#N/A,#N/A,FALSE,"B-2 Mkt. Sec. - Val.";#N/A,#N/A,FALSE,"B-3 Mkt. Sec. - Gain (Loss)"}</definedName>
    <definedName name="wrn.MAS." localSheetId="0" hidden="1">{"annual",#N/A,FALSE,"MAS";"margins",#N/A,FALSE,"MAS";"Q",#N/A,FALSE,"Qtrs."}</definedName>
    <definedName name="wrn.MAS." localSheetId="1" hidden="1">{"annual",#N/A,FALSE,"MAS";"margins",#N/A,FALSE,"MAS";"Q",#N/A,FALSE,"Qtrs."}</definedName>
    <definedName name="wrn.MAS." hidden="1">{"annual",#N/A,FALSE,"MAS";"margins",#N/A,FALSE,"MAS";"Q",#N/A,FALSE,"Qtrs."}</definedName>
    <definedName name="wrn.Master_Income." localSheetId="0"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ay._.21." localSheetId="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0" hidden="1">{#N/A,#N/A,FALSE,"MCCRK"}</definedName>
    <definedName name="wrn.MCCRK." localSheetId="1" hidden="1">{#N/A,#N/A,FALSE,"MCCRK"}</definedName>
    <definedName name="wrn.MCCRK." hidden="1">{#N/A,#N/A,FALSE,"MCCRK"}</definedName>
    <definedName name="wrn.memo." hidden="1">{#N/A,#N/A,TRUE,"financial";#N/A,#N/A,TRUE,"plants"}</definedName>
    <definedName name="wrn.merge." hidden="1">{#N/A,#N/A,FALSE,"IPO";#N/A,#N/A,FALSE,"DCF";#N/A,#N/A,FALSE,"LBO";#N/A,#N/A,FALSE,"MULT_VAL";#N/A,#N/A,FALSE,"Status Quo";#N/A,#N/A,FALSE,"Recap"}</definedName>
    <definedName name="wrn.merger." localSheetId="0" hidden="1">{"inputs",#N/A,FALSE,"Inputs";"stock",#N/A,FALSE,"Stock_pur";"pool",#N/A,FALSE,"Pooling";"debt",#N/A,FALSE,"Debt_pur";"blend",#N/A,FALSE,"50_50"}</definedName>
    <definedName name="wrn.merger." localSheetId="1" hidden="1">{"inputs",#N/A,FALSE,"Inputs";"stock",#N/A,FALSE,"Stock_pur";"pool",#N/A,FALSE,"Pooling";"debt",#N/A,FALSE,"Debt_pur";"blend",#N/A,FALSE,"50_50"}</definedName>
    <definedName name="wrn.merger." hidden="1">{"inputs",#N/A,FALSE,"Inputs";"stock",#N/A,FALSE,"Stock_pur";"pool",#N/A,FALSE,"Pooling";"debt",#N/A,FALSE,"Debt_pur";"blend",#N/A,FALSE,"50_50"}</definedName>
    <definedName name="wrn.MERGER._.PLANS." localSheetId="0" hidden="1">{"Assumptions1",#N/A,FALSE,"Assumptions";"MergerPlans1","20yearamort",FALSE,"MergerPlans";"MergerPlans1","40yearamort",FALSE,"MergerPlans";"MergerPlans2",#N/A,FALSE,"MergerPlans";"inputs",#N/A,FALSE,"MergerPlans"}</definedName>
    <definedName name="wrn.MERGER._.PLANS." localSheetId="1"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ES." localSheetId="0" hidden="1">{#N/A,#N/A,FALSE,"US$MEDIO"}</definedName>
    <definedName name="wrn.MES." localSheetId="1" hidden="1">{#N/A,#N/A,FALSE,"US$MEDIO"}</definedName>
    <definedName name="wrn.MES." hidden="1">{#N/A,#N/A,FALSE,"US$MEDIO"}</definedName>
    <definedName name="wrn.mhpall." localSheetId="0"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ikrozensus." localSheetId="0" hidden="1">{#N/A,#N/A,FALSE,"MZ GRV";#N/A,#N/A,FALSE,"MZ ArV";#N/A,#N/A,FALSE,"MZ AnV";#N/A,#N/A,FALSE,"MZ KnV"}</definedName>
    <definedName name="wrn.Mikrozensus." localSheetId="1" hidden="1">{#N/A,#N/A,FALSE,"MZ GRV";#N/A,#N/A,FALSE,"MZ ArV";#N/A,#N/A,FALSE,"MZ AnV";#N/A,#N/A,FALSE,"MZ KnV"}</definedName>
    <definedName name="wrn.Mikrozensus." hidden="1">{#N/A,#N/A,FALSE,"MZ GRV";#N/A,#N/A,FALSE,"MZ ArV";#N/A,#N/A,FALSE,"MZ AnV";#N/A,#N/A,FALSE,"MZ KnV"}</definedName>
    <definedName name="wrn.min._.conc._.cf." localSheetId="0" hidden="1">{"mining/concentrator cf",#N/A,FALSE,"Nom_CF"}</definedName>
    <definedName name="wrn.min._.conc._.cf." localSheetId="1" hidden="1">{"mining/concentrator cf",#N/A,FALSE,"Nom_CF"}</definedName>
    <definedName name="wrn.min._.conc._.cf." hidden="1">{"mining/concentrator cf",#N/A,FALSE,"Nom_CF"}</definedName>
    <definedName name="wrn.minorco." localSheetId="0" hidden="1">{#N/A,#N/A,FALSE,"EARNINGS";#N/A,#N/A,FALSE,"FINANCIAL";#N/A,#N/A,FALSE,"OPERATIONAL"}</definedName>
    <definedName name="wrn.minorco." localSheetId="1" hidden="1">{#N/A,#N/A,FALSE,"EARNINGS";#N/A,#N/A,FALSE,"FINANCIAL";#N/A,#N/A,FALSE,"OPERATIONAL"}</definedName>
    <definedName name="wrn.minorco." hidden="1">{#N/A,#N/A,FALSE,"EARNINGS";#N/A,#N/A,FALSE,"FINANCIAL";#N/A,#N/A,FALSE,"OPERATIONAL"}</definedName>
    <definedName name="wrn.mirBellagio." localSheetId="0" hidden="1">{#N/A,#N/A,FALSE,"MIR";#N/A,#N/A,FALSE,"NYNY"}</definedName>
    <definedName name="wrn.mirBellagio." localSheetId="1" hidden="1">{#N/A,#N/A,FALSE,"MIR";#N/A,#N/A,FALSE,"NYNY"}</definedName>
    <definedName name="wrn.mirBellagio." hidden="1">{#N/A,#N/A,FALSE,"MIR";#N/A,#N/A,FALSE,"NYNY"}</definedName>
    <definedName name="wrn.MLP."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_.scenarier." localSheetId="0"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localSheetId="1"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obile." localSheetId="0" hidden="1">{#N/A,#N/A,FALSE,"Denmark";#N/A,#N/A,FALSE,"Denmark"}</definedName>
    <definedName name="wrn.mobile." localSheetId="1" hidden="1">{#N/A,#N/A,FALSE,"Denmark";#N/A,#N/A,FALSE,"Denmark"}</definedName>
    <definedName name="wrn.mobile." hidden="1">{#N/A,#N/A,FALSE,"Denmark";#N/A,#N/A,FALSE,"Denmark"}</definedName>
    <definedName name="wrn.MoD._.Summary." localSheetId="0" hidden="1">{"Summary sheet",#N/A,TRUE,"Output pres";"Proforma 1 and 2",#N/A,TRUE,"Ratios";"Proforma 3,4 and 5",#N/A,TRUE,"FS";"Proforma 8,9 and 10",#N/A,TRUE,"Calcs"}</definedName>
    <definedName name="wrn.MoD._.Summary." localSheetId="1"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Model." localSheetId="0"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lino" localSheetId="0" hidden="1">{#N/A,#N/A,TRUE,"Proposal";#N/A,#N/A,TRUE,"Assumptions";#N/A,#N/A,TRUE,"Net Income";#N/A,#N/A,TRUE,"Balsheet";#N/A,#N/A,TRUE,"Capex";#N/A,#N/A,TRUE,"Volumes";#N/A,#N/A,TRUE,"Revenues";#N/A,#N/A,TRUE,"Var.Costs";#N/A,#N/A,TRUE,"Personnel";#N/A,#N/A,TRUE,"Other costs";#N/A,#N/A,TRUE,"MKTG and G&amp;A"}</definedName>
    <definedName name="wrn.modellino" localSheetId="1" hidden="1">{#N/A,#N/A,TRUE,"Proposal";#N/A,#N/A,TRUE,"Assumptions";#N/A,#N/A,TRUE,"Net Income";#N/A,#N/A,TRUE,"Balsheet";#N/A,#N/A,TRUE,"Capex";#N/A,#N/A,TRUE,"Volumes";#N/A,#N/A,TRUE,"Revenues";#N/A,#N/A,TRUE,"Var.Costs";#N/A,#N/A,TRUE,"Personnel";#N/A,#N/A,TRUE,"Other costs";#N/A,#N/A,TRUE,"MKTG and G&amp;A"}</definedName>
    <definedName name="wrn.modellino" hidden="1">{#N/A,#N/A,TRUE,"Proposal";#N/A,#N/A,TRUE,"Assumptions";#N/A,#N/A,TRUE,"Net Income";#N/A,#N/A,TRUE,"Balsheet";#N/A,#N/A,TRUE,"Capex";#N/A,#N/A,TRUE,"Volumes";#N/A,#N/A,TRUE,"Revenues";#N/A,#N/A,TRUE,"Var.Costs";#N/A,#N/A,TRUE,"Personnel";#N/A,#N/A,TRUE,"Other costs";#N/A,#N/A,TRUE,"MKTG and G&amp;A"}</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localSheetId="1"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print." localSheetId="0"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1"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localSheetId="0"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localSheetId="1"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hawk._.Input." localSheetId="0" hidden="1">{#N/A,#N/A,FALSE,"ROIC";#N/A,#N/A,FALSE,"INPUT"}</definedName>
    <definedName name="wrn.Mohawk._.Input." localSheetId="1" hidden="1">{#N/A,#N/A,FALSE,"ROIC";#N/A,#N/A,FALSE,"INPUT"}</definedName>
    <definedName name="wrn.Mohawk._.Input." hidden="1">{#N/A,#N/A,FALSE,"ROIC";#N/A,#N/A,FALSE,"INPUT"}</definedName>
    <definedName name="wrn.Mohawk._.Report." localSheetId="0" hidden="1">{#N/A,#N/A,FALSE,"IS94";#N/A,#N/A,FALSE,"Qtrly_IS";#N/A,#N/A,FALSE,"CF98";#N/A,#N/A,FALSE,"VALHIST"}</definedName>
    <definedName name="wrn.Mohawk._.Report." localSheetId="1" hidden="1">{#N/A,#N/A,FALSE,"IS94";#N/A,#N/A,FALSE,"Qtrly_IS";#N/A,#N/A,FALSE,"CF98";#N/A,#N/A,FALSE,"VALHIST"}</definedName>
    <definedName name="wrn.Mohawk._.Report." hidden="1">{#N/A,#N/A,FALSE,"IS94";#N/A,#N/A,FALSE,"Qtrly_IS";#N/A,#N/A,FALSE,"CF98";#N/A,#N/A,FALSE,"VALHIST"}</definedName>
    <definedName name="wrn.Monatsabschluß." localSheetId="0" hidden="1">{#N/A,#N/A,FALSE,"Finanzplan";#N/A,#N/A,FALSE,"Bilanz";#N/A,#N/A,FALSE,"GuV"}</definedName>
    <definedName name="wrn.Monatsabschluß." localSheetId="1" hidden="1">{#N/A,#N/A,FALSE,"Finanzplan";#N/A,#N/A,FALSE,"Bilanz";#N/A,#N/A,FALSE,"GuV"}</definedName>
    <definedName name="wrn.Monatsabschluß." hidden="1">{#N/A,#N/A,FALSE,"Finanzplan";#N/A,#N/A,FALSE,"Bilanz";#N/A,#N/A,FALSE,"GuV"}</definedName>
    <definedName name="wrn.Month." localSheetId="0" hidden="1">{#N/A,#N/A,FALSE,"Comp Balance";#N/A,#N/A,FALSE,"Sum Balance ";#N/A,#N/A,FALSE,"Balance Trend";#N/A,#N/A,FALSE,"Comp PL";#N/A,#N/A,FALSE,"PL";#N/A,#N/A,FALSE,"Sum PL";#N/A,#N/A,FALSE,"PL Trend";#N/A,#N/A,FALSE,"Change"}</definedName>
    <definedName name="wrn.Month." localSheetId="1"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_end." localSheetId="0"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localSheetId="1"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ly." localSheetId="0" hidden="1">{#N/A,#N/A,FALSE,"Running Total";#N/A,#N/A,FALSE,"Oct 96";#N/A,#N/A,FALSE,"Nov 96";#N/A,#N/A,FALSE,"Dec 96";#N/A,#N/A,FALSE,"Jan 97";#N/A,#N/A,FALSE,"Feb 97";#N/A,#N/A,FALSE,"Mar 97";#N/A,#N/A,FALSE,"Apr 97";#N/A,#N/A,FALSE,"May 97";#N/A,#N/A,FALSE,"June 97";#N/A,#N/A,FALSE,"July 97"}</definedName>
    <definedName name="wrn.monthly." localSheetId="1" hidden="1">{#N/A,#N/A,FALSE,"Running Total";#N/A,#N/A,FALSE,"Oct 96";#N/A,#N/A,FALSE,"Nov 96";#N/A,#N/A,FALSE,"Dec 96";#N/A,#N/A,FALSE,"Jan 97";#N/A,#N/A,FALSE,"Feb 97";#N/A,#N/A,FALSE,"Mar 97";#N/A,#N/A,FALSE,"Apr 97";#N/A,#N/A,FALSE,"May 97";#N/A,#N/A,FALSE,"June 97";#N/A,#N/A,FALSE,"July 97"}</definedName>
    <definedName name="wrn.monthly." hidden="1">{#N/A,#N/A,FALSE,"Running Total";#N/A,#N/A,FALSE,"Oct 96";#N/A,#N/A,FALSE,"Nov 96";#N/A,#N/A,FALSE,"Dec 96";#N/A,#N/A,FALSE,"Jan 97";#N/A,#N/A,FALSE,"Feb 97";#N/A,#N/A,FALSE,"Mar 97";#N/A,#N/A,FALSE,"Apr 97";#N/A,#N/A,FALSE,"May 97";#N/A,#N/A,FALSE,"June 97";#N/A,#N/A,FALSE,"July 97"}</definedName>
    <definedName name="wrn.Monthly._.Report." localSheetId="0" hidden="1">{#N/A,#N/A,TRUE,"Sales Comparison";#N/A,#N/A,TRUE,"Cum. Summary FFR";#N/A,#N/A,TRUE,"Monthly Summary FFR";#N/A,#N/A,TRUE,"Cum. Summary TL";#N/A,#N/A,TRUE,"Monthly Summary TL"}</definedName>
    <definedName name="wrn.Monthly._.Report." localSheetId="1" hidden="1">{#N/A,#N/A,TRUE,"Sales Comparison";#N/A,#N/A,TRUE,"Cum. Summary FFR";#N/A,#N/A,TRUE,"Monthly Summary FFR";#N/A,#N/A,TRUE,"Cum. Summary TL";#N/A,#N/A,TRUE,"Monthly Summary TL"}</definedName>
    <definedName name="wrn.Monthly._.Report." hidden="1">{#N/A,#N/A,TRUE,"Sales Comparison";#N/A,#N/A,TRUE,"Cum. Summary FFR";#N/A,#N/A,TRUE,"Monthly Summary FFR";#N/A,#N/A,TRUE,"Cum. Summary TL";#N/A,#N/A,TRUE,"Monthly Summary TL"}</definedName>
    <definedName name="wrn.Multiples." hidden="1">{"Multiples",#N/A,FALSE,"IRR, Multiples &amp; DCF"}</definedName>
    <definedName name="wrn.NA." localSheetId="0" hidden="1">{#N/A,#N/A,FALSE,"NA"}</definedName>
    <definedName name="wrn.NA." localSheetId="1" hidden="1">{#N/A,#N/A,FALSE,"NA"}</definedName>
    <definedName name="wrn.NA." hidden="1">{#N/A,#N/A,FALSE,"NA"}</definedName>
    <definedName name="wrn.NA._.Model._.T._.and._.B." localSheetId="0" hidden="1">{"NA Top",#N/A,FALSE,"NA Model";"NA Bottom",#N/A,FALSE,"NA Model"}</definedName>
    <definedName name="wrn.NA._.Model._.T._.and._.B." localSheetId="1" hidden="1">{"NA Top",#N/A,FALSE,"NA Model";"NA Bottom",#N/A,FALSE,"NA Model"}</definedName>
    <definedName name="wrn.NA._.Model._.T._.and._.B." hidden="1">{"NA Top",#N/A,FALSE,"NA Model";"NA Bottom",#N/A,FALSE,"NA Model"}</definedName>
    <definedName name="wrn.NA_ULV._.Tand._.B." localSheetId="0" hidden="1">{"NA Top",#N/A,FALSE,"NA-ULV";"NA Bottom",#N/A,FALSE,"NA-ULV"}</definedName>
    <definedName name="wrn.NA_ULV._.Tand._.B." localSheetId="1" hidden="1">{"NA Top",#N/A,FALSE,"NA-ULV";"NA Bottom",#N/A,FALSE,"NA-ULV"}</definedName>
    <definedName name="wrn.NA_ULV._.Tand._.B." hidden="1">{"NA Top",#N/A,FALSE,"NA-ULV";"NA Bottom",#N/A,FALSE,"NA-ULV"}</definedName>
    <definedName name="wrn.new." localSheetId="0" hidden="1">{#N/A,#N/A,FALSE,"Impl";#N/A,#N/A,FALSE,"sum";#N/A,#N/A,FALSE,"cat";#N/A,#N/A,FALSE,"cum";#N/A,#N/A,FALSE,"varity";#N/A,#N/A,FALSE,"ddc";#N/A,#N/A,FALSE,"man";#N/A,#N/A,FALSE,"metra";#N/A,#N/A,FALSE,"volvo"}</definedName>
    <definedName name="wrn.new." localSheetId="1" hidden="1">{#N/A,#N/A,FALSE,"Impl";#N/A,#N/A,FALSE,"sum";#N/A,#N/A,FALSE,"cat";#N/A,#N/A,FALSE,"cum";#N/A,#N/A,FALSE,"varity";#N/A,#N/A,FALSE,"ddc";#N/A,#N/A,FALSE,"man";#N/A,#N/A,FALSE,"metra";#N/A,#N/A,FALSE,"volvo"}</definedName>
    <definedName name="wrn.new." hidden="1">{#N/A,#N/A,FALSE,"Impl";#N/A,#N/A,FALSE,"sum";#N/A,#N/A,FALSE,"cat";#N/A,#N/A,FALSE,"cum";#N/A,#N/A,FALSE,"varity";#N/A,#N/A,FALSE,"ddc";#N/A,#N/A,FALSE,"man";#N/A,#N/A,FALSE,"metra";#N/A,#N/A,FALSE,"volvo"}</definedName>
    <definedName name="wrn.New._.Store._.Pro._.Forma._.IS." localSheetId="0" hidden="1">{"New Store Pro Y1",#N/A,TRUE,"New Store FS";"New Store Pro Y2",#N/A,TRUE,"New Store FS";"New Store Pro Y3",#N/A,TRUE,"New Store FS";"New Store Pro Y4 and Y5",#N/A,TRUE,"New Store FS";"New Store Annual Summary",#N/A,TRUE,"New Store FS"}</definedName>
    <definedName name="wrn.New._.Store._.Pro._.Forma._.IS." localSheetId="1" hidden="1">{"New Store Pro Y1",#N/A,TRUE,"New Store FS";"New Store Pro Y2",#N/A,TRUE,"New Store FS";"New Store Pro Y3",#N/A,TRUE,"New Store FS";"New Store Pro Y4 and Y5",#N/A,TRUE,"New Store FS";"New Store Annual Summary",#N/A,TRUE,"New Store FS"}</definedName>
    <definedName name="wrn.New._.Store._.Pro._.Forma._.IS." hidden="1">{"New Store Pro Y1",#N/A,TRUE,"New Store FS";"New Store Pro Y2",#N/A,TRUE,"New Store FS";"New Store Pro Y3",#N/A,TRUE,"New Store FS";"New Store Pro Y4 and Y5",#N/A,TRUE,"New Store FS";"New Store Annual Summary",#N/A,TRUE,"New Store FS"}</definedName>
    <definedName name="wrn.newDEV." localSheetId="0" hidden="1">{"cover",#N/A,TRUE,"Cover";"pnl_NEWDEV",#N/A,TRUE,"NewCaseDEV";"bil_NEWDEV",#N/A,TRUE,"NewCaseDEV";"tabfi_NEWDEV",#N/A,TRUE,"NewCaseDEV";"ratios_NEWDEV",#N/A,TRUE,"NewCaseDEV";"variab_NEWDEV",#N/A,TRUE,"NewCaseDEV";"inv_NEWDEV",#N/A,TRUE,"NewCaseDEV"}</definedName>
    <definedName name="wrn.newDEV." localSheetId="1" hidden="1">{"cover",#N/A,TRUE,"Cover";"pnl_NEWDEV",#N/A,TRUE,"NewCaseDEV";"bil_NEWDEV",#N/A,TRUE,"NewCaseDEV";"tabfi_NEWDEV",#N/A,TRUE,"NewCaseDEV";"ratios_NEWDEV",#N/A,TRUE,"NewCaseDEV";"variab_NEWDEV",#N/A,TRUE,"NewCaseDEV";"inv_NEWDEV",#N/A,TRUE,"NewCaseDEV"}</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localSheetId="0" hidden="1">{"cover",#N/A,TRUE,"Cover";"pnl_NEWEUR",#N/A,TRUE,"NewCaseEUR";"bil_NEWEUR",#N/A,TRUE,"NewCaseEUR";"tabfi_NEWEUR",#N/A,TRUE,"NewCaseEUR";"ratios_NEWEUR",#N/A,TRUE,"NewCaseEUR";"variab_NEWEUR",#N/A,TRUE,"NewCaseEUR";"inv_NEWEUR",#N/A,TRUE,"NewCaseEUR"}</definedName>
    <definedName name="wrn.newEUR." localSheetId="1" hidden="1">{"cover",#N/A,TRUE,"Cover";"pnl_NEWEUR",#N/A,TRUE,"NewCaseEUR";"bil_NEWEUR",#N/A,TRUE,"NewCaseEUR";"tabfi_NEWEUR",#N/A,TRUE,"NewCaseEUR";"ratios_NEWEUR",#N/A,TRUE,"NewCaseEUR";"variab_NEWEUR",#N/A,TRUE,"NewCaseEUR";"inv_NEWEUR",#N/A,TRUE,"NewCaseEUR"}</definedName>
    <definedName name="wrn.newEUR." hidden="1">{"cover",#N/A,TRUE,"Cover";"pnl_NEWEUR",#N/A,TRUE,"NewCaseEUR";"bil_NEWEUR",#N/A,TRUE,"NewCaseEUR";"tabfi_NEWEUR",#N/A,TRUE,"NewCaseEUR";"ratios_NEWEUR",#N/A,TRUE,"NewCaseEUR";"variab_NEWEUR",#N/A,TRUE,"NewCaseEUR";"inv_NEWEUR",#N/A,TRUE,"NewCaseEUR"}</definedName>
    <definedName name="wrn.Nicholas._.Report." localSheetId="0" hidden="1">{#N/A,#N/A,FALSE,"Pre-Release";#N/A,#N/A,FALSE,"Greenlight"}</definedName>
    <definedName name="wrn.Nicholas._.Report." localSheetId="1" hidden="1">{#N/A,#N/A,FALSE,"Pre-Release";#N/A,#N/A,FALSE,"Greenlight"}</definedName>
    <definedName name="wrn.Nicholas._.Report." hidden="1">{#N/A,#N/A,FALSE,"Pre-Release";#N/A,#N/A,FALSE,"Greenlight"}</definedName>
    <definedName name="wrn.Normal." localSheetId="0"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1"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localSheetId="0" hidden="1">{"NA Is w Ratios",#N/A,FALSE,"North America";"PF CFlow NA",#N/A,FALSE,"North America";"NA DCF Matrix",#N/A,FALSE,"North America"}</definedName>
    <definedName name="wrn.North._.America._.Set." localSheetId="1"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OTES._.REC.." localSheetId="0" hidden="1">{#N/A,#N/A,FALSE,"H-1 Notes Receivable"}</definedName>
    <definedName name="wrn.NOTES._.REC.." localSheetId="1" hidden="1">{#N/A,#N/A,FALSE,"H-1 Notes Receivable"}</definedName>
    <definedName name="wrn.NOTES._.REC.." hidden="1">{#N/A,#N/A,FALSE,"H-1 Notes Receivable"}</definedName>
    <definedName name="wrn.novo." localSheetId="0" hidden="1">{#N/A,#N/A,FALSE,"Count";#N/A,#N/A,FALSE,"Cash-Flow";#N/A,#N/A,FALSE,"Assumptions";#N/A,#N/A,FALSE,"Right"}</definedName>
    <definedName name="wrn.novo." localSheetId="1" hidden="1">{#N/A,#N/A,FALSE,"Count";#N/A,#N/A,FALSE,"Cash-Flow";#N/A,#N/A,FALSE,"Assumptions";#N/A,#N/A,FALSE,"Right"}</definedName>
    <definedName name="wrn.novo." hidden="1">{#N/A,#N/A,FALSE,"Count";#N/A,#N/A,FALSE,"Cash-Flow";#N/A,#N/A,FALSE,"Assumptions";#N/A,#N/A,FALSE,"Right"}</definedName>
    <definedName name="wrn.ntfinance." localSheetId="0" hidden="1">{"Rate",#N/A,TRUE,"SUMMARY";"Ratios",#N/A,TRUE,"Ratios";"BUDGETREVENUE",#N/A,TRUE,"Revenue";"TOTALS",#N/A,TRUE,"DETAIL"}</definedName>
    <definedName name="wrn.ntfinance." localSheetId="1" hidden="1">{"Rate",#N/A,TRUE,"SUMMARY";"Ratios",#N/A,TRUE,"Ratios";"BUDGETREVENUE",#N/A,TRUE,"Revenue";"TOTALS",#N/A,TRUE,"DETAIL"}</definedName>
    <definedName name="wrn.ntfinance." hidden="1">{"Rate",#N/A,TRUE,"SUMMARY";"Ratios",#N/A,TRUE,"Ratios";"BUDGETREVENUE",#N/A,TRUE,"Revenue";"TOTALS",#N/A,TRUE,"DETAIL"}</definedName>
    <definedName name="wrn.ntfinance._1" localSheetId="0" hidden="1">{"Rate",#N/A,TRUE,"SUMMARY";"Ratios",#N/A,TRUE,"Ratios";"BUDGETREVENUE",#N/A,TRUE,"Revenue";"TOTALS",#N/A,TRUE,"DETAIL"}</definedName>
    <definedName name="wrn.ntfinance._1" localSheetId="1" hidden="1">{"Rate",#N/A,TRUE,"SUMMARY";"Ratios",#N/A,TRUE,"Ratios";"BUDGETREVENUE",#N/A,TRUE,"Revenue";"TOTALS",#N/A,TRUE,"DETAIL"}</definedName>
    <definedName name="wrn.ntfinance._1" hidden="1">{"Rate",#N/A,TRUE,"SUMMARY";"Ratios",#N/A,TRUE,"Ratios";"BUDGETREVENUE",#N/A,TRUE,"Revenue";"TOTALS",#N/A,TRUE,"DETAIL"}</definedName>
    <definedName name="wrn.ntfinance._2" localSheetId="0" hidden="1">{"Rate",#N/A,TRUE,"SUMMARY";"Ratios",#N/A,TRUE,"Ratios";"BUDGETREVENUE",#N/A,TRUE,"Revenue";"TOTALS",#N/A,TRUE,"DETAIL"}</definedName>
    <definedName name="wrn.ntfinance._2" localSheetId="1" hidden="1">{"Rate",#N/A,TRUE,"SUMMARY";"Ratios",#N/A,TRUE,"Ratios";"BUDGETREVENUE",#N/A,TRUE,"Revenue";"TOTALS",#N/A,TRUE,"DETAIL"}</definedName>
    <definedName name="wrn.ntfinance._2" hidden="1">{"Rate",#N/A,TRUE,"SUMMARY";"Ratios",#N/A,TRUE,"Ratios";"BUDGETREVENUE",#N/A,TRUE,"Revenue";"TOTALS",#N/A,TRUE,"DETAIL"}</definedName>
    <definedName name="wrn.ntfinance._3" localSheetId="0" hidden="1">{"Rate",#N/A,TRUE,"SUMMARY";"Ratios",#N/A,TRUE,"Ratios";"BUDGETREVENUE",#N/A,TRUE,"Revenue";"TOTALS",#N/A,TRUE,"DETAIL"}</definedName>
    <definedName name="wrn.ntfinance._3" localSheetId="1" hidden="1">{"Rate",#N/A,TRUE,"SUMMARY";"Ratios",#N/A,TRUE,"Ratios";"BUDGETREVENUE",#N/A,TRUE,"Revenue";"TOTALS",#N/A,TRUE,"DETAIL"}</definedName>
    <definedName name="wrn.ntfinance._3" hidden="1">{"Rate",#N/A,TRUE,"SUMMARY";"Ratios",#N/A,TRUE,"Ratios";"BUDGETREVENUE",#N/A,TRUE,"Revenue";"TOTALS",#N/A,TRUE,"DETAIL"}</definedName>
    <definedName name="wrn.ntfinance._4" localSheetId="0" hidden="1">{"Rate",#N/A,TRUE,"SUMMARY";"Ratios",#N/A,TRUE,"Ratios";"BUDGETREVENUE",#N/A,TRUE,"Revenue";"TOTALS",#N/A,TRUE,"DETAIL"}</definedName>
    <definedName name="wrn.ntfinance._4" localSheetId="1" hidden="1">{"Rate",#N/A,TRUE,"SUMMARY";"Ratios",#N/A,TRUE,"Ratios";"BUDGETREVENUE",#N/A,TRUE,"Revenue";"TOTALS",#N/A,TRUE,"DETAIL"}</definedName>
    <definedName name="wrn.ntfinance._4" hidden="1">{"Rate",#N/A,TRUE,"SUMMARY";"Ratios",#N/A,TRUE,"Ratios";"BUDGETREVENUE",#N/A,TRUE,"Revenue";"TOTALS",#N/A,TRUE,"DETAIL"}</definedName>
    <definedName name="wrn.nytaann." localSheetId="0"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cultacion._.extruida." localSheetId="0" hidden="1">{#N/A,#N/A,FALSE,"Hoja1"}</definedName>
    <definedName name="wrn.ocultacion._.extruida." localSheetId="1" hidden="1">{#N/A,#N/A,FALSE,"Hoja1"}</definedName>
    <definedName name="wrn.ocultacion._.extruida." hidden="1">{#N/A,#N/A,FALSE,"Hoja1"}</definedName>
    <definedName name="wrn.one." localSheetId="0" hidden="1">{"page1",#N/A,FALSE,"A";"page2",#N/A,FALSE,"A"}</definedName>
    <definedName name="wrn.one." localSheetId="1" hidden="1">{"page1",#N/A,FALSE,"A";"page2",#N/A,FALSE,"A"}</definedName>
    <definedName name="wrn.one." hidden="1">{"page1",#N/A,FALSE,"A";"page2",#N/A,FALSE,"A"}</definedName>
    <definedName name="wrn.Operational._.scenarios." hidden="1">{"MCP Base Case",#N/A,FALSE,"Operations";"Management Case",#N/A,FALSE,"Operations"}</definedName>
    <definedName name="wrn.Opportunity._.Assessment." localSheetId="0" hidden="1">{#N/A,#N/A,TRUE,"Summary";#N/A,#N/A,TRUE,"Assumptions";#N/A,#N/A,TRUE,"Comparison";#N/A,#N/A,TRUE,"Financials";#N/A,#N/A,TRUE,"Plan v. Act"}</definedName>
    <definedName name="wrn.Opportunity._.Assessment." localSheetId="1" hidden="1">{#N/A,#N/A,TRUE,"Summary";#N/A,#N/A,TRUE,"Assumptions";#N/A,#N/A,TRUE,"Comparison";#N/A,#N/A,TRUE,"Financials";#N/A,#N/A,TRUE,"Plan v. Act"}</definedName>
    <definedName name="wrn.Opportunity._.Assessment." hidden="1">{#N/A,#N/A,TRUE,"Summary";#N/A,#N/A,TRUE,"Assumptions";#N/A,#N/A,TRUE,"Comparison";#N/A,#N/A,TRUE,"Financials";#N/A,#N/A,TRUE,"Plan v. Act"}</definedName>
    <definedName name="wrn.OTHER._.INCOME." localSheetId="0" hidden="1">{#N/A,#N/A,FALSE,"0600-1 Other Income (Expense)"}</definedName>
    <definedName name="wrn.OTHER._.INCOME." localSheetId="1" hidden="1">{#N/A,#N/A,FALSE,"0600-1 Other Income (Expense)"}</definedName>
    <definedName name="wrn.OTHER._.INCOME." hidden="1">{#N/A,#N/A,FALSE,"0600-1 Other Income (Expense)"}</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verall._.cf." localSheetId="0" hidden="1">{"overall cashflow",#N/A,FALSE,"Nom_CF"}</definedName>
    <definedName name="wrn.overall._.cf." localSheetId="1" hidden="1">{"overall cashflow",#N/A,FALSE,"Nom_CF"}</definedName>
    <definedName name="wrn.overall._.cf." hidden="1">{"overall cashflow",#N/A,FALSE,"Nom_CF"}</definedName>
    <definedName name="wrn.p" localSheetId="0" hidden="1">{"PA1",#N/A,FALSE,"BORDMW";"pa2",#N/A,FALSE,"BORDMW";"PA3",#N/A,FALSE,"BORDMW";"PA4",#N/A,FALSE,"BORDMW"}</definedName>
    <definedName name="wrn.p" localSheetId="1" hidden="1">{"PA1",#N/A,FALSE,"BORDMW";"pa2",#N/A,FALSE,"BORDMW";"PA3",#N/A,FALSE,"BORDMW";"PA4",#N/A,FALSE,"BORDMW"}</definedName>
    <definedName name="wrn.p" hidden="1">{"PA1",#N/A,FALSE,"BORDMW";"pa2",#N/A,FALSE,"BORDMW";"PA3",#N/A,FALSE,"BORDMW";"PA4",#N/A,FALSE,"BORDMW"}</definedName>
    <definedName name="wrn.P._.and._.L._.halfyearly." localSheetId="0" hidden="1">{"P and L halfyearly",#N/A,FALSE,"Master"}</definedName>
    <definedName name="wrn.P._.and._.L._.halfyearly." localSheetId="1" hidden="1">{"P and L halfyearly",#N/A,FALSE,"Master"}</definedName>
    <definedName name="wrn.P._.and._.L._.halfyearly." hidden="1">{"P and L halfyearly",#N/A,FALSE,"Master"}</definedName>
    <definedName name="wrn.p_1" localSheetId="0" hidden="1">{"PA1",#N/A,FALSE,"BORDMW";"pa2",#N/A,FALSE,"BORDMW";"PA3",#N/A,FALSE,"BORDMW";"PA4",#N/A,FALSE,"BORDMW"}</definedName>
    <definedName name="wrn.p_1" localSheetId="1" hidden="1">{"PA1",#N/A,FALSE,"BORDMW";"pa2",#N/A,FALSE,"BORDMW";"PA3",#N/A,FALSE,"BORDMW";"PA4",#N/A,FALSE,"BORDMW"}</definedName>
    <definedName name="wrn.p_1" hidden="1">{"PA1",#N/A,FALSE,"BORDMW";"pa2",#N/A,FALSE,"BORDMW";"PA3",#N/A,FALSE,"BORDMW";"PA4",#N/A,FALSE,"BORDMW"}</definedName>
    <definedName name="wrn.PA._.MENSAL." localSheetId="0" hidden="1">{#N/A,#N/A,FALSE,"PACCIL";#N/A,#N/A,FALSE,"PAITACAN";#N/A,#N/A,FALSE,"PARECO";#N/A,#N/A,FALSE,"PA62";#N/A,#N/A,FALSE,"PAFINAL";#N/A,#N/A,FALSE,"PARECONF";#N/A,#N/A,FALSE,"PARECOND"}</definedName>
    <definedName name="wrn.PA._.MENSAL." localSheetId="1" hidden="1">{#N/A,#N/A,FALSE,"PACCIL";#N/A,#N/A,FALSE,"PAITACAN";#N/A,#N/A,FALSE,"PARECO";#N/A,#N/A,FALSE,"PA62";#N/A,#N/A,FALSE,"PAFINAL";#N/A,#N/A,FALSE,"PARECONF";#N/A,#N/A,FALSE,"PARECOND"}</definedName>
    <definedName name="wrn.PA._.MENSAL." hidden="1">{#N/A,#N/A,FALSE,"PACCIL";#N/A,#N/A,FALSE,"PAITACAN";#N/A,#N/A,FALSE,"PARECO";#N/A,#N/A,FALSE,"PA62";#N/A,#N/A,FALSE,"PAFINAL";#N/A,#N/A,FALSE,"PARECONF";#N/A,#N/A,FALSE,"PARECOND"}</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1." localSheetId="0" hidden="1">{"page1",#N/A,FALSE,"comsat"}</definedName>
    <definedName name="wrn.page1." localSheetId="1" hidden="1">{"page1",#N/A,FALSE,"comsat"}</definedName>
    <definedName name="wrn.page1." hidden="1">{"page1",#N/A,FALSE,"comsat"}</definedName>
    <definedName name="wrn.PARA._.EL._.CONSEJO." localSheetId="0" hidden="1">{"CONSEJO",#N/A,FALSE,"Dist p0";"CONSEJO",#N/A,FALSE,"Ficha CODICE"}</definedName>
    <definedName name="wrn.PARA._.EL._.CONSEJO." localSheetId="1" hidden="1">{"CONSEJO",#N/A,FALSE,"Dist p0";"CONSEJO",#N/A,FALSE,"Ficha CODICE"}</definedName>
    <definedName name="wrn.PARA._.EL._.CONSEJO." hidden="1">{"CONSEJO",#N/A,FALSE,"Dist p0";"CONSEJO",#N/A,FALSE,"Ficha CODICE"}</definedName>
    <definedName name="wrn.PARA._.LA._.CARTA." localSheetId="0" hidden="1">{"uno",#N/A,FALSE,"Dist total";"COMENTARIO",#N/A,FALSE,"Ficha CODICE"}</definedName>
    <definedName name="wrn.PARA._.LA._.CARTA." localSheetId="1" hidden="1">{"uno",#N/A,FALSE,"Dist total";"COMENTARIO",#N/A,FALSE,"Ficha CODICE"}</definedName>
    <definedName name="wrn.PARA._.LA._.CARTA." hidden="1">{"uno",#N/A,FALSE,"Dist total";"COMENTARIO",#N/A,FALSE,"Ficha CODICE"}</definedName>
    <definedName name="wrn.Pasadena._.Store._.Assumptions." localSheetId="0" hidden="1">{"Pasadena Store Assumptions",#N/A,TRUE,"Formatted Assumptions"}</definedName>
    <definedName name="wrn.Pasadena._.Store._.Assumptions." localSheetId="1" hidden="1">{"Pasadena Store Assumptions",#N/A,TRUE,"Formatted Assumptions"}</definedName>
    <definedName name="wrn.Pasadena._.Store._.Assumptions." hidden="1">{"Pasadena Store Assumptions",#N/A,TRUE,"Formatted Assumptions"}</definedName>
    <definedName name="wrn.Pasadena._.Store._.Pro._.Forma._.IS." localSheetId="0"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localSheetId="1"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wel." localSheetId="0" hidden="1">{"pawel",#N/A,TRUE,"Bilans"}</definedName>
    <definedName name="wrn.pawel." localSheetId="1" hidden="1">{"pawel",#N/A,TRUE,"Bilans"}</definedName>
    <definedName name="wrn.pawel." hidden="1">{"pawel",#N/A,TRUE,"Bilans"}</definedName>
    <definedName name="wrn.pawel._1" localSheetId="0" hidden="1">{"pawel",#N/A,TRUE,"Bilans"}</definedName>
    <definedName name="wrn.pawel._1" localSheetId="1" hidden="1">{"pawel",#N/A,TRUE,"Bilans"}</definedName>
    <definedName name="wrn.pawel._1" hidden="1">{"pawel",#N/A,TRUE,"Bilans"}</definedName>
    <definedName name="wrn.pawel._2" localSheetId="0" hidden="1">{"pawel",#N/A,TRUE,"Bilans"}</definedName>
    <definedName name="wrn.pawel._2" localSheetId="1" hidden="1">{"pawel",#N/A,TRUE,"Bilans"}</definedName>
    <definedName name="wrn.pawel._2" hidden="1">{"pawel",#N/A,TRUE,"Bilans"}</definedName>
    <definedName name="wrn.pawel._3" localSheetId="0" hidden="1">{"pawel",#N/A,TRUE,"Bilans"}</definedName>
    <definedName name="wrn.pawel._3" localSheetId="1" hidden="1">{"pawel",#N/A,TRUE,"Bilans"}</definedName>
    <definedName name="wrn.pawel._3" hidden="1">{"pawel",#N/A,TRUE,"Bilans"}</definedName>
    <definedName name="wrn.period._.5._.accounts." localSheetId="0" hidden="1">{#N/A,#N/A,FALSE,"Profit &amp; loss";#N/A,#N/A,FALSE,"Balance sheet";#N/A,#N/A,FALSE,"Cash flow"}</definedName>
    <definedName name="wrn.period._.5._.accounts." localSheetId="1" hidden="1">{#N/A,#N/A,FALSE,"Profit &amp; loss";#N/A,#N/A,FALSE,"Balance sheet";#N/A,#N/A,FALSE,"Cash flow"}</definedName>
    <definedName name="wrn.period._.5._.accounts." hidden="1">{#N/A,#N/A,FALSE,"Profit &amp; loss";#N/A,#N/A,FALSE,"Balance sheet";#N/A,#N/A,FALSE,"Cash flow"}</definedName>
    <definedName name="wrn.PEWC1." localSheetId="0" hidden="1">{"Graphic",#N/A,TRUE,"Graphic"}</definedName>
    <definedName name="wrn.PEWC1." localSheetId="1" hidden="1">{"Graphic",#N/A,TRUE,"Graphic"}</definedName>
    <definedName name="wrn.PEWC1." hidden="1">{"Graphic",#N/A,TRUE,"Graphic"}</definedName>
    <definedName name="wrn.Phase._.in." localSheetId="0" hidden="1">{"Phase in summary",#N/A,FALSE,"P&amp;L Phased"}</definedName>
    <definedName name="wrn.Phase._.in." localSheetId="1" hidden="1">{"Phase in summary",#N/A,FALSE,"P&amp;L Phased"}</definedName>
    <definedName name="wrn.Phase._.in." hidden="1">{"Phase in summary",#N/A,FALSE,"P&amp;L Phased"}</definedName>
    <definedName name="wrn.Pine._.Street._.Pro._.Forma._.IS." localSheetId="0"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localSheetId="1"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Store._.Assumptions." localSheetId="0" hidden="1">{"Pine St Store Assumptions",#N/A,TRUE,"Formatted Assumptions"}</definedName>
    <definedName name="wrn.Pine._.Street._.Store._.Assumptions." localSheetId="1" hidden="1">{"Pine St Store Assumptions",#N/A,TRUE,"Formatted Assumptions"}</definedName>
    <definedName name="wrn.Pine._.Street._.Store._.Assumptions." hidden="1">{"Pine St Store Assumptions",#N/A,TRUE,"Formatted Assumptions"}</definedName>
    <definedName name="wrn.PintAll1" localSheetId="0" hidden="1">{"PA1",#N/A,FALSE,"BORDMW";"pa2",#N/A,FALSE,"BORDMW";"PA3",#N/A,FALSE,"BORDMW";"PA4",#N/A,FALSE,"BORDMW"}</definedName>
    <definedName name="wrn.PintAll1" localSheetId="1" hidden="1">{"PA1",#N/A,FALSE,"BORDMW";"pa2",#N/A,FALSE,"BORDMW";"PA3",#N/A,FALSE,"BORDMW";"PA4",#N/A,FALSE,"BORDMW"}</definedName>
    <definedName name="wrn.PintAll1" hidden="1">{"PA1",#N/A,FALSE,"BORDMW";"pa2",#N/A,FALSE,"BORDMW";"PA3",#N/A,FALSE,"BORDMW";"PA4",#N/A,FALSE,"BORDMW"}</definedName>
    <definedName name="wrn.PL._.Detail." localSheetId="0" hidden="1">{#N/A,#N/A,FALSE,"P&amp;L Detail";#N/A,#N/A,FALSE,"P&amp;L Detail";#N/A,#N/A,FALSE,"P&amp;L Detail"}</definedName>
    <definedName name="wrn.PL._.Detail." localSheetId="1" hidden="1">{#N/A,#N/A,FALSE,"P&amp;L Detail";#N/A,#N/A,FALSE,"P&amp;L Detail";#N/A,#N/A,FALSE,"P&amp;L Detail"}</definedName>
    <definedName name="wrn.PL._.Detail." hidden="1">{#N/A,#N/A,FALSE,"P&amp;L Detail";#N/A,#N/A,FALSE,"P&amp;L Detail";#N/A,#N/A,FALSE,"P&amp;L Detail"}</definedName>
    <definedName name="wrn.PLAN." localSheetId="0" hidden="1">{"AZO Inter BS",#N/A,FALSE,"Sheet1";"AZO Mexico BS",#N/A,FALSE,"Sheet1";"AZO PR BS",#N/A,FALSE,"Sheet1"}</definedName>
    <definedName name="wrn.PLAN." localSheetId="1" hidden="1">{"AZO Inter BS",#N/A,FALSE,"Sheet1";"AZO Mexico BS",#N/A,FALSE,"Sheet1";"AZO PR BS",#N/A,FALSE,"Sheet1"}</definedName>
    <definedName name="wrn.PLAN." hidden="1">{"AZO Inter BS",#N/A,FALSE,"Sheet1";"AZO Mexico BS",#N/A,FALSE,"Sheet1";"AZO PR BS",#N/A,FALSE,"Sheet1"}</definedName>
    <definedName name="wrn.Planilhas." localSheetId="0" hidden="1">{"Presentation","Presentation",FALSE,"3 COT"}</definedName>
    <definedName name="wrn.Planilhas." localSheetId="1" hidden="1">{"Presentation","Presentation",FALSE,"3 COT"}</definedName>
    <definedName name="wrn.Planilhas." hidden="1">{"Presentation","Presentation",FALSE,"3 COT"}</definedName>
    <definedName name="wrn.PLFORECAST." hidden="1">{"CY",#N/A,FALSE,"FORECAST";"PAYROLL",#N/A,FALSE,"FORECAST";"REC",#N/A,FALSE,"FORECAST";"SALES",#N/A,FALSE,"FORECAST"}</definedName>
    <definedName name="wrn.PREPAIDS." localSheetId="0" hidden="1">{#N/A,#N/A,FALSE,"G-1 Prepaid Expenses-Other";#N/A,#N/A,FALSE,"G-2 Prepaid Property Taxes";#N/A,#N/A,FALSE,"G-3 Prepaid Insurance "}</definedName>
    <definedName name="wrn.PREPAIDS." localSheetId="1" hidden="1">{#N/A,#N/A,FALSE,"G-1 Prepaid Expenses-Other";#N/A,#N/A,FALSE,"G-2 Prepaid Property Taxes";#N/A,#N/A,FALSE,"G-3 Prepaid Insurance "}</definedName>
    <definedName name="wrn.PREPAIDS." hidden="1">{#N/A,#N/A,FALSE,"G-1 Prepaid Expenses-Other";#N/A,#N/A,FALSE,"G-2 Prepaid Property Taxes";#N/A,#N/A,FALSE,"G-3 Prepaid Insurance "}</definedName>
    <definedName name="wrn.pres." localSheetId="0" hidden="1">{#N/A,#N/A,FALSE,"Major v. River";#N/A,#N/A,FALSE,"Industry";#N/A,#N/A,FALSE,"Large Operators";#N/A,#N/A,FALSE,"Smaller Operators";#N/A,#N/A,FALSE,"Equip. Supply";#N/A,#N/A,FALSE,"EBITDA";#N/A,#N/A,FALSE,"States";#N/A,#N/A,FALSE,"LV Detail"}</definedName>
    <definedName name="wrn.pres." localSheetId="1" hidden="1">{#N/A,#N/A,FALSE,"Major v. River";#N/A,#N/A,FALSE,"Industry";#N/A,#N/A,FALSE,"Large Operators";#N/A,#N/A,FALSE,"Smaller Operators";#N/A,#N/A,FALSE,"Equip. Supply";#N/A,#N/A,FALSE,"EBITDA";#N/A,#N/A,FALSE,"States";#N/A,#N/A,FALSE,"LV Detail"}</definedName>
    <definedName name="wrn.pres." hidden="1">{#N/A,#N/A,FALSE,"Major v. River";#N/A,#N/A,FALSE,"Industry";#N/A,#N/A,FALSE,"Large Operators";#N/A,#N/A,FALSE,"Smaller Operators";#N/A,#N/A,FALSE,"Equip. Supply";#N/A,#N/A,FALSE,"EBITDA";#N/A,#N/A,FALSE,"States";#N/A,#N/A,FALSE,"LV Detail"}</definedName>
    <definedName name="wrn.pres97." localSheetId="0"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localSheetId="1"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entation." localSheetId="0" hidden="1">{"Presentation",#N/A,FALSE,"Feb96 - ALL"}</definedName>
    <definedName name="wrn.Presentation." localSheetId="1" hidden="1">{"Presentation",#N/A,FALSE,"Feb96 - ALL"}</definedName>
    <definedName name="wrn.Presentation." hidden="1">{"Presentation",#N/A,FALSE,"Feb96 - ALL"}</definedName>
    <definedName name="wrn.Presentation._.Version._.but._.No._.WC._.Slide." localSheetId="0"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meCo." localSheetId="0" hidden="1">{"print 1",#N/A,FALSE,"PrimeCo PCS";"print 2",#N/A,FALSE,"PrimeCo PCS";"valuation",#N/A,FALSE,"PrimeCo PCS"}</definedName>
    <definedName name="wrn.PrimeCo." localSheetId="1" hidden="1">{"print 1",#N/A,FALSE,"PrimeCo PCS";"print 2",#N/A,FALSE,"PrimeCo PCS";"valuation",#N/A,FALSE,"PrimeCo PCS"}</definedName>
    <definedName name="wrn.PrimeCo." hidden="1">{"print 1",#N/A,FALSE,"PrimeCo PCS";"print 2",#N/A,FALSE,"PrimeCo PCS";"valuation",#N/A,FALSE,"PrimeCo PCS"}</definedName>
    <definedName name="wrn.principais." localSheetId="0" hidden="1">{#N/A,#N/A,FALSE,"AMSA611";#N/A,#N/A,FALSE,"STACFLOW"}</definedName>
    <definedName name="wrn.principais." localSheetId="1" hidden="1">{#N/A,#N/A,FALSE,"AMSA611";#N/A,#N/A,FALSE,"STACFLOW"}</definedName>
    <definedName name="wrn.principais." hidden="1">{#N/A,#N/A,FALSE,"AMSA611";#N/A,#N/A,FALSE,"STACFLOW"}</definedName>
    <definedName name="wrn.Print." localSheetId="0" hidden="1">{#N/A,#N/A,FALSE,"FCF Corporate Services";#N/A,#N/A,FALSE,"FCF Assum Corporate Services";#N/A,#N/A,FALSE,"DCF Corp. Services Sensitivity";#N/A,#N/A,FALSE,"AVP Corporate Services";"FCF in percent",#N/A,FALSE,"FCF Corporate Services"}</definedName>
    <definedName name="wrn.Print." localSheetId="1"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All." localSheetId="0"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localSheetId="1"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_.Output." localSheetId="0"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Worksheets." localSheetId="0" hidden="1">{#N/A,#N/A,FALSE,"Capitaliztion Matrix";#N/A,#N/A,FALSE,"4YR P&amp;L";#N/A,#N/A,FALSE,"Program Contributions";#N/A,#N/A,FALSE,"P&amp;L Trans YR 2";#N/A,#N/A,FALSE,"Rev &amp; EBITDA YR2";#N/A,#N/A,FALSE,"P&amp;L Trans YR 1";#N/A,#N/A,FALSE,"Rev &amp; EBITDA YR1"}</definedName>
    <definedName name="wrn.Print._.All._.Worksheets." localSheetId="1"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urope._.TandB." localSheetId="0" hidden="1">{"Print Top",#N/A,FALSE,"Europe Model";"Print Bottom",#N/A,FALSE,"Europe Model"}</definedName>
    <definedName name="wrn.Print._.Europe._.TandB." localSheetId="1"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localSheetId="1" hidden="1">{"Far East Top",#N/A,FALSE,"FE Model";"Far East Bottom",#N/A,FALSE,"FE Model"}</definedName>
    <definedName name="wrn.Print._.FE._.T._.and._.B." hidden="1">{"Far East Top",#N/A,FALSE,"FE Model";"Far East Bottom",#N/A,FALSE,"FE Model"}</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 localSheetId="0"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localSheetId="1"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0"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raw._data._.entry2." localSheetId="0" hidden="1">{"inputs raw data",#N/A,TRUE,"INPUT"}</definedName>
    <definedName name="wrn.print._.raw._data._.entry2." localSheetId="1" hidden="1">{"inputs raw data",#N/A,TRUE,"INPUT"}</definedName>
    <definedName name="wrn.print._.raw._data._.entry2." hidden="1">{"inputs raw data",#N/A,TRUE,"INPUT"}</definedName>
    <definedName name="wrn.print._.standalone." localSheetId="0"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0"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1" localSheetId="0" hidden="1">{#N/A,#N/A,FALSE,"Japan 2003";#N/A,#N/A,FALSE,"Sheet2"}</definedName>
    <definedName name="wrn.print._1" localSheetId="1" hidden="1">{#N/A,#N/A,FALSE,"Japan 2003";#N/A,#N/A,FALSE,"Sheet2"}</definedName>
    <definedName name="wrn.print._1" hidden="1">{#N/A,#N/A,FALSE,"Japan 2003";#N/A,#N/A,FALSE,"Sheet2"}</definedName>
    <definedName name="wrn.print._2" localSheetId="0" hidden="1">{#N/A,#N/A,FALSE,"Japan 2003";#N/A,#N/A,FALSE,"Sheet2"}</definedName>
    <definedName name="wrn.print._2" localSheetId="1" hidden="1">{#N/A,#N/A,FALSE,"Japan 2003";#N/A,#N/A,FALSE,"Sheet2"}</definedName>
    <definedName name="wrn.print._2" hidden="1">{#N/A,#N/A,FALSE,"Japan 2003";#N/A,#N/A,FALSE,"Sheet2"}</definedName>
    <definedName name="wrn.print._3" localSheetId="0" hidden="1">{#N/A,#N/A,FALSE,"Japan 2003";#N/A,#N/A,FALSE,"Sheet2"}</definedName>
    <definedName name="wrn.print._3" localSheetId="1" hidden="1">{#N/A,#N/A,FALSE,"Japan 2003";#N/A,#N/A,FALSE,"Sheet2"}</definedName>
    <definedName name="wrn.print._3" hidden="1">{#N/A,#N/A,FALSE,"Japan 2003";#N/A,#N/A,FALSE,"Sheet2"}</definedName>
    <definedName name="wrn.print._4" localSheetId="0" hidden="1">{#N/A,#N/A,FALSE,"Japan 2003";#N/A,#N/A,FALSE,"Sheet2"}</definedName>
    <definedName name="wrn.print._4" localSheetId="1" hidden="1">{#N/A,#N/A,FALSE,"Japan 2003";#N/A,#N/A,FALSE,"Sheet2"}</definedName>
    <definedName name="wrn.print._4" hidden="1">{#N/A,#N/A,FALSE,"Japan 2003";#N/A,#N/A,FALSE,"Sheet2"}</definedName>
    <definedName name="wrn.Print.out." localSheetId="0"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localSheetId="1"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0" hidden="1">{#N/A,"DR",FALSE,"increm pf";#N/A,"MAMSI",FALSE,"increm pf";#N/A,"MAXI",FALSE,"increm pf";#N/A,"PCAM",FALSE,"increm pf";#N/A,"PHSV",FALSE,"increm pf";#N/A,"SIE",FALSE,"increm pf"}</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omps_Report." hidden="1">{"comps1_1",#N/A,FALSE,"Comps1";"comps1_2",#N/A,FALSE,"Comps1";"comps1_3",#N/A,FALSE,"Comps1";"comps1_4",#N/A,FALSE,"Comps1";"comps1_5",#N/A,FALSE,"Comps1";"comps2_1",#N/A,FALSE,"Comps2";"comps2_2",#N/A,FALSE,"Comps2";"comps2_3",#N/A,FALSE,"Comps2";"comps2_4",#N/A,FALSE,"Comps2";"comps2_5",#N/A,FALSE,"Comps2"}</definedName>
    <definedName name="wrn.Print_CSC." localSheetId="0" hidden="1">{"CSC_1",#N/A,FALSE,"CSC Outputs";"CSC_2",#N/A,FALSE,"CSC Outputs"}</definedName>
    <definedName name="wrn.Print_CSC." localSheetId="1" hidden="1">{"CSC_1",#N/A,FALSE,"CSC Outputs";"CSC_2",#N/A,FALSE,"CSC Outputs"}</definedName>
    <definedName name="wrn.Print_CSC." hidden="1">{"CSC_1",#N/A,FALSE,"CSC Outputs";"CSC_2",#N/A,FALSE,"CSC Outputs"}</definedName>
    <definedName name="wrn.Print_CSC2" localSheetId="0" hidden="1">{"CSC_1",#N/A,FALSE,"CSC Outputs";"CSC_2",#N/A,FALSE,"CSC Outputs"}</definedName>
    <definedName name="wrn.Print_CSC2" localSheetId="1" hidden="1">{"CSC_1",#N/A,FALSE,"CSC Outputs";"CSC_2",#N/A,FALSE,"CSC Outputs"}</definedName>
    <definedName name="wrn.Print_CSC2" hidden="1">{"CSC_1",#N/A,FALSE,"CSC Outputs";"CSC_2",#N/A,FALSE,"CSC Outputs"}</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1"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0" hidden="1">{"cf1.xls",#N/A,FALSE,"CF";"cfseg1.xls",#N/A,FALSE,"CF";"REV1.xls",#N/A,FALSE,"Rev";"REVANA1.XLS",#N/A,FALSE,"Rev";"IS1.xls",#N/A,FALSE,"IS";"ISQ1.xls",#N/A,FALSE,"IS"}</definedName>
    <definedName name="wrn.PRINT1." localSheetId="1" hidden="1">{"cf1.xls",#N/A,FALSE,"CF";"cfseg1.xls",#N/A,FALSE,"CF";"REV1.xls",#N/A,FALSE,"Rev";"REVANA1.XLS",#N/A,FALSE,"Rev";"IS1.xls",#N/A,FALSE,"IS";"ISQ1.xls",#N/A,FALSE,"IS"}</definedName>
    <definedName name="wrn.PRINT1." hidden="1">{"cf1.xls",#N/A,FALSE,"CF";"cfseg1.xls",#N/A,FALSE,"CF";"REV1.xls",#N/A,FALSE,"Rev";"REVANA1.XLS",#N/A,FALSE,"Rev";"IS1.xls",#N/A,FALSE,"IS";"ISQ1.xls",#N/A,FALSE,"IS"}</definedName>
    <definedName name="wrn.print2" localSheetId="0" hidden="1">{"SCH15",#N/A,FALSE,"SCH15,16,85,86";"SCH16",#N/A,FALSE,"SCH15,16,85,86";"SCH85",#N/A,FALSE,"SCH15,16,85,86";"SCH86",#N/A,FALSE,"SCH15,16,85,86"}</definedName>
    <definedName name="wrn.print2" localSheetId="1" hidden="1">{"SCH15",#N/A,FALSE,"SCH15,16,85,86";"SCH16",#N/A,FALSE,"SCH15,16,85,86";"SCH85",#N/A,FALSE,"SCH15,16,85,86";"SCH86",#N/A,FALSE,"SCH15,16,85,86"}</definedName>
    <definedName name="wrn.print2" hidden="1">{"SCH15",#N/A,FALSE,"SCH15,16,85,86";"SCH16",#N/A,FALSE,"SCH15,16,85,86";"SCH85",#N/A,FALSE,"SCH15,16,85,86";"SCH86",#N/A,FALSE,"SCH15,16,85,86"}</definedName>
    <definedName name="wrn.PRINT2." localSheetId="0" hidden="1">{"PAGE1",#N/A,FALSE,"ADJMODL";"PAGE2",#N/A,FALSE,"ADJMODL";"PAGE3",#N/A,FALSE,"ADJMODL";"PAGE4",#N/A,FALSE,"ADJMODL";"PAGE5",#N/A,FALSE,"ADJMODL";"PAGE6",#N/A,FALSE,"ADJMODL";"PAGE7",#N/A,FALSE,"ADJMODL";"PAGE8",#N/A,FALSE,"ADJMODL"}</definedName>
    <definedName name="wrn.PRINT2." localSheetId="1"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ac." localSheetId="0" hidden="1">{#N/A,#N/A,FALSE,"Op-BS";#N/A,#N/A,FALSE,"Assum";#N/A,#N/A,FALSE,"IS";#N/A,#N/A,FALSE,"Syn+Elim";#N/A,#N/A,FALSE,"BSCF";#N/A,#N/A,FALSE,"Blue_IS";#N/A,#N/A,FALSE,"Blue_BSCF";#N/A,#N/A,FALSE,"Ratings"}</definedName>
    <definedName name="wrn.printac." localSheetId="1"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0" hidden="1">{"output","fiftysix",FALSE,"mergerplans";"inputs",#N/A,FALSE,"mergerplans";"output","sixtyfive",FALSE,"mergerplans";"output","seventy",FALSE,"mergerplans"}</definedName>
    <definedName name="wrn.printall." localSheetId="1"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HR." localSheetId="0" hidden="1">{"SCH66",#N/A,FALSE,"SCH66";"SCH67",#N/A,FALSE,"SCH67";"SCH68",#N/A,FALSE,"SCH68";"SCH69",#N/A,FALSE,"SCH69";"SCH70",#N/A,FALSE,"SCH70"}</definedName>
    <definedName name="wrn.PRINTHR." localSheetId="1" hidden="1">{"SCH66",#N/A,FALSE,"SCH66";"SCH67",#N/A,FALSE,"SCH67";"SCH68",#N/A,FALSE,"SCH68";"SCH69",#N/A,FALSE,"SCH69";"SCH70",#N/A,FALSE,"SCH70"}</definedName>
    <definedName name="wrn.PRINTHR." hidden="1">{"SCH66",#N/A,FALSE,"SCH66";"SCH67",#N/A,FALSE,"SCH67";"SCH68",#N/A,FALSE,"SCH68";"SCH69",#N/A,FALSE,"SCH69";"SCH70",#N/A,FALSE,"SCH70"}</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Prospective+1",#N/A,FALSE,"Prosp+1"}</definedName>
    <definedName name="wrn.Printing._.the._.transactions._.sheets." hidden="1">{#N/A,#N/A,FALSE,"Eastern";#N/A,#N/A,FALSE,"Western"}</definedName>
    <definedName name="wrn.PRINTMKTG." localSheetId="0" hidden="1">{"sch6",#N/A,FALSE,"SCH6";"sch7",#N/A,FALSE,"SCH7"}</definedName>
    <definedName name="wrn.PRINTMKTG." localSheetId="1" hidden="1">{"sch6",#N/A,FALSE,"SCH6";"sch7",#N/A,FALSE,"SCH7"}</definedName>
    <definedName name="wrn.PRINTMKTG." hidden="1">{"sch6",#N/A,FALSE,"SCH6";"sch7",#N/A,FALSE,"SCH7"}</definedName>
    <definedName name="wrn.Printout." localSheetId="0" hidden="1">{"page1",#N/A,FALSE,"Casual RLE";"page2",#N/A,FALSE,"Casual RLE"}</definedName>
    <definedName name="wrn.Printout." localSheetId="1" hidden="1">{"page1",#N/A,FALSE,"Casual RLE";"page2",#N/A,FALSE,"Casual RLE"}</definedName>
    <definedName name="wrn.Printout." hidden="1">{"page1",#N/A,FALSE,"Casual RLE";"page2",#N/A,FALSE,"Casual RLE"}</definedName>
    <definedName name="wrn.PRINTPACK." localSheetId="0" hidden="1">{#N/A,#N/A,FALSE,"A";#N/A,#N/A,FALSE,"B";#N/A,#N/A,FALSE,"C";#N/A,#N/A,FALSE,"D";#N/A,#N/A,FALSE,"E";#N/A,#N/A,FALSE,"F";#N/A,#N/A,FALSE,"G";#N/A,#N/A,FALSE,"H";#N/A,#N/A,FALSE,"I";#N/A,#N/A,FALSE,"J";#N/A,#N/A,FALSE,"K";#N/A,#N/A,FALSE,"L";#N/A,#N/A,FALSE,"M";#N/A,#N/A,FALSE,"N";#N/A,#N/A,FALSE,"O";#N/A,#N/A,FALSE,"P"}</definedName>
    <definedName name="wrn.PRINTPACK." localSheetId="1" hidden="1">{#N/A,#N/A,FALSE,"A";#N/A,#N/A,FALSE,"B";#N/A,#N/A,FALSE,"C";#N/A,#N/A,FALSE,"D";#N/A,#N/A,FALSE,"E";#N/A,#N/A,FALSE,"F";#N/A,#N/A,FALSE,"G";#N/A,#N/A,FALSE,"H";#N/A,#N/A,FALSE,"I";#N/A,#N/A,FALSE,"J";#N/A,#N/A,FALSE,"K";#N/A,#N/A,FALSE,"L";#N/A,#N/A,FALSE,"M";#N/A,#N/A,FALSE,"N";#N/A,#N/A,FALSE,"O";#N/A,#N/A,FALSE,"P"}</definedName>
    <definedName name="wrn.PRINTPACK." hidden="1">{#N/A,#N/A,FALSE,"A";#N/A,#N/A,FALSE,"B";#N/A,#N/A,FALSE,"C";#N/A,#N/A,FALSE,"D";#N/A,#N/A,FALSE,"E";#N/A,#N/A,FALSE,"F";#N/A,#N/A,FALSE,"G";#N/A,#N/A,FALSE,"H";#N/A,#N/A,FALSE,"I";#N/A,#N/A,FALSE,"J";#N/A,#N/A,FALSE,"K";#N/A,#N/A,FALSE,"L";#N/A,#N/A,FALSE,"M";#N/A,#N/A,FALSE,"N";#N/A,#N/A,FALSE,"O";#N/A,#N/A,FALSE,"P"}</definedName>
    <definedName name="wrn.PRINTPROD."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qtr." localSheetId="0"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intsyns." hidden="1">{"dcfsyn",#N/A,FALSE,"DCFSYN";"senssyn",#N/A,FALSE,"DCFSYN"}</definedName>
    <definedName name="wrn.Pro._.Forma._.BS." localSheetId="0" hidden="1">{"Pro Forma BS Y1",#N/A,TRUE,"Pro Forma BS";"Pro Forma BS Y2",#N/A,TRUE,"Pro Forma BS";"Pro Forma BS Y3",#N/A,TRUE,"Pro Forma BS";"Pro Forma BS Y4 and Y5",#N/A,TRUE,"Pro Forma BS";"Pro Forma BS Annual Summary",#N/A,TRUE,"Pro Forma BS"}</definedName>
    <definedName name="wrn.Pro._.Forma._.BS." localSheetId="1" hidden="1">{"Pro Forma BS Y1",#N/A,TRUE,"Pro Forma BS";"Pro Forma BS Y2",#N/A,TRUE,"Pro Forma BS";"Pro Forma BS Y3",#N/A,TRUE,"Pro Forma BS";"Pro Forma BS Y4 and Y5",#N/A,TRUE,"Pro Forma BS";"Pro Forma BS Annual Summary",#N/A,TRUE,"Pro Forma BS"}</definedName>
    <definedName name="wrn.Pro._.Forma._.BS." hidden="1">{"Pro Forma BS Y1",#N/A,TRUE,"Pro Forma BS";"Pro Forma BS Y2",#N/A,TRUE,"Pro Forma BS";"Pro Forma BS Y3",#N/A,TRUE,"Pro Forma BS";"Pro Forma BS Y4 and Y5",#N/A,TRUE,"Pro Forma BS";"Pro Forma BS Annual Summary",#N/A,TRUE,"Pro Forma BS"}</definedName>
    <definedName name="wrn.Pro._.Forma._.CS." localSheetId="0" hidden="1">{"Pro Forma CS Y1",#N/A,TRUE,"Pro Forma CS";"Pro Forma CS Y2",#N/A,TRUE,"Pro Forma CS";"Pro Forma CS Y3",#N/A,TRUE,"Pro Forma CS";"Pro Forma CS Y4 and Y5",#N/A,TRUE,"Pro Forma CS"}</definedName>
    <definedName name="wrn.Pro._.Forma._.CS." localSheetId="1" hidden="1">{"Pro Forma CS Y1",#N/A,TRUE,"Pro Forma CS";"Pro Forma CS Y2",#N/A,TRUE,"Pro Forma CS";"Pro Forma CS Y3",#N/A,TRUE,"Pro Forma CS";"Pro Forma CS Y4 and Y5",#N/A,TRUE,"Pro Forma CS"}</definedName>
    <definedName name="wrn.Pro._.Forma._.CS." hidden="1">{"Pro Forma CS Y1",#N/A,TRUE,"Pro Forma CS";"Pro Forma CS Y2",#N/A,TRUE,"Pro Forma CS";"Pro Forma CS Y3",#N/A,TRUE,"Pro Forma CS";"Pro Forma CS Y4 and Y5",#N/A,TRUE,"Pro Forma CS"}</definedName>
    <definedName name="wrn.Pro._.Forma._.IS." localSheetId="0" hidden="1">{"Pro Forma IS Y1",#N/A,FALSE,"Pro Forma IS";"Pro Forma IS Y2",#N/A,FALSE,"Pro Forma IS";"Pro Forma IS Y3",#N/A,FALSE,"Pro Forma IS";"Pro Forma IS Y4 and Y5",#N/A,FALSE,"Pro Forma IS";"Pro Forma IS Annual Summary",#N/A,FALSE,"Pro Forma IS"}</definedName>
    <definedName name="wrn.Pro._.Forma._.IS." localSheetId="1" hidden="1">{"Pro Forma IS Y1",#N/A,FALSE,"Pro Forma IS";"Pro Forma IS Y2",#N/A,FALSE,"Pro Forma IS";"Pro Forma IS Y3",#N/A,FALSE,"Pro Forma IS";"Pro Forma IS Y4 and Y5",#N/A,FALSE,"Pro Forma IS";"Pro Forma IS Annual Summary",#N/A,FALSE,"Pro Forma IS"}</definedName>
    <definedName name="wrn.Pro._.Forma._.IS." hidden="1">{"Pro Forma IS Y1",#N/A,FALSE,"Pro Forma IS";"Pro Forma IS Y2",#N/A,FALSE,"Pro Forma IS";"Pro Forma IS Y3",#N/A,FALSE,"Pro Forma IS";"Pro Forma IS Y4 and Y5",#N/A,FALSE,"Pro Forma IS";"Pro Forma IS Annual Summary",#N/A,FALSE,"Pro Forma IS"}</definedName>
    <definedName name="wrn.profit._.p" localSheetId="0" hidden="1">{"profit",#N/A,FALSE,"Aerospace";"profit",#N/A,FALSE,"Engines";"profit",#N/A,FALSE,"AES";"profit",#N/A,FALSE,"ES";"profit",#N/A,FALSE,"CAS";"profit",#N/A,FALSE,"ATSC";"profit",#N/A,FALSE,"FMT";"profit",#N/A,FALSE,"Aero Other";"profit",#N/A,FALSE,"Judgement"}</definedName>
    <definedName name="wrn.profit._.p" localSheetId="1" hidden="1">{"profit",#N/A,FALSE,"Aerospace";"profit",#N/A,FALSE,"Engines";"profit",#N/A,FALSE,"AES";"profit",#N/A,FALSE,"ES";"profit",#N/A,FALSE,"CAS";"profit",#N/A,FALSE,"ATSC";"profit",#N/A,FALSE,"FMT";"profit",#N/A,FALSE,"Aero Other";"profit",#N/A,FALSE,"Judgement"}</definedName>
    <definedName name="wrn.profit._.p" hidden="1">{"profit",#N/A,FALSE,"Aerospace";"profit",#N/A,FALSE,"Engines";"profit",#N/A,FALSE,"AES";"profit",#N/A,FALSE,"ES";"profit",#N/A,FALSE,"CAS";"profit",#N/A,FALSE,"ATSC";"profit",#N/A,FALSE,"FMT";"profit",#N/A,FALSE,"Aero Other";"profit",#N/A,FALSE,"Judgement"}</definedName>
    <definedName name="wrn.Profit._.V._.LY." localSheetId="0" hidden="1">{"profit",#N/A,FALSE,"Aerospace";"profit",#N/A,FALSE,"Engines";"profit",#N/A,FALSE,"AES";"profit",#N/A,FALSE,"ES";"profit",#N/A,FALSE,"CAS";"profit",#N/A,FALSE,"ATSC";"profit",#N/A,FALSE,"FMT";"profit",#N/A,FALSE,"Aero Other";"profit",#N/A,FALSE,"Judgement"}</definedName>
    <definedName name="wrn.Profit._.V._.LY." localSheetId="1" hidden="1">{"profit",#N/A,FALSE,"Aerospace";"profit",#N/A,FALSE,"Engines";"profit",#N/A,FALSE,"AES";"profit",#N/A,FALSE,"ES";"profit",#N/A,FALSE,"CAS";"profit",#N/A,FALSE,"ATSC";"profit",#N/A,FALSE,"FMT";"profit",#N/A,FALSE,"Aero Other";"profit",#N/A,FALSE,"Judgement"}</definedName>
    <definedName name="wrn.Profit._.V._.LY." hidden="1">{"profit",#N/A,FALSE,"Aerospace";"profit",#N/A,FALSE,"Engines";"profit",#N/A,FALSE,"AES";"profit",#N/A,FALSE,"ES";"profit",#N/A,FALSE,"CAS";"profit",#N/A,FALSE,"ATSC";"profit",#N/A,FALSE,"FMT";"profit",#N/A,FALSE,"Aero Other";"profit",#N/A,FALSE,"Judgement"}</definedName>
    <definedName name="wrn.Profit._.V._.Prior._.Fcst.." localSheetId="0"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localSheetId="1"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hidden="1">{"profit",#N/A,FALSE,"Aero V prior";"profit",#N/A,FALSE,"Eng V Prior";"profit",#N/A,FALSE,"AES V Prior";"profit",#N/A,FALSE,"ES V Prior";"profit",#N/A,FALSE,"CAS V Prior";"profit",#N/A,FALSE,"ATSC V Prior";"profit",#N/A,FALSE,"FMT V Prior";"profit",#N/A,FALSE,"Aero Other V Prior";"profit",#N/A,FALSE,"Judge V Prior"}</definedName>
    <definedName name="wrn.PROGRAMS." localSheetId="0" hidden="1">{"sch52",#N/A,FALSE,"SCH52"}</definedName>
    <definedName name="wrn.PROGRAMS." localSheetId="1" hidden="1">{"sch52",#N/A,FALSE,"SCH52"}</definedName>
    <definedName name="wrn.PROGRAMS." hidden="1">{"sch52",#N/A,FALSE,"SCH52"}</definedName>
    <definedName name="wrn.ProMonte." localSheetId="0" hidden="1">{#N/A,#N/A,FALSE,"Assump";"view1",#N/A,FALSE,"P&amp;L";"view2",#N/A,FALSE,"P&amp;L";#N/A,#N/A,FALSE,"P&amp;L PERC";"view1",#N/A,FALSE,"BS";"view2",#N/A,FALSE,"BS";#N/A,#N/A,FALSE,"CF";#N/A,#N/A,FALSE,"Debt Rep";#N/A,#N/A,FALSE,"Ratios";#N/A,#N/A,FALSE,"adjusted BS";#N/A,#N/A,FALSE,"96-97 P&amp;L";#N/A,#N/A,FALSE,"96-97 BS"}</definedName>
    <definedName name="wrn.ProMonte." localSheetId="1"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PERTY._.AND._.EQUIP.." localSheetId="0" hidden="1">{#N/A,#N/A,FALSE,"M-1 Property and Equipment";#N/A,#N/A,FALSE,"M-2 Asset Additions";#N/A,#N/A,FALSE,"M-3 Property Disposals"}</definedName>
    <definedName name="wrn.PROPERTY._.AND._.EQUIP.." localSheetId="1" hidden="1">{#N/A,#N/A,FALSE,"M-1 Property and Equipment";#N/A,#N/A,FALSE,"M-2 Asset Additions";#N/A,#N/A,FALSE,"M-3 Property Disposals"}</definedName>
    <definedName name="wrn.PROPERTY._.AND._.EQUIP.." hidden="1">{#N/A,#N/A,FALSE,"M-1 Property and Equipment";#N/A,#N/A,FALSE,"M-2 Asset Additions";#N/A,#N/A,FALSE,"M-3 Property Disposals"}</definedName>
    <definedName name="wrn.PROV.IR96." localSheetId="0" hidden="1">{#N/A,#N/A,FALSE,"DEMPROV IR";#N/A,#N/A,FALSE,"INC.FISC";#N/A,#N/A,FALSE,"LUCRO REAL";#N/A,#N/A,FALSE,"L.LIQ.M";#N/A,#N/A,FALSE,"PROV96";#N/A,#N/A,FALSE,"L.LIQU.";#N/A,#N/A,FALSE,"ADIEXCL";#N/A,#N/A,FALSE,"PAT-VT96";#N/A,#N/A,FALSE,"DPO.INC."}</definedName>
    <definedName name="wrn.PROV.IR96." localSheetId="1" hidden="1">{#N/A,#N/A,FALSE,"DEMPROV IR";#N/A,#N/A,FALSE,"INC.FISC";#N/A,#N/A,FALSE,"LUCRO REAL";#N/A,#N/A,FALSE,"L.LIQ.M";#N/A,#N/A,FALSE,"PROV96";#N/A,#N/A,FALSE,"L.LIQU.";#N/A,#N/A,FALSE,"ADIEXCL";#N/A,#N/A,FALSE,"PAT-VT96";#N/A,#N/A,FALSE,"DPO.INC."}</definedName>
    <definedName name="wrn.PROV.IR96." hidden="1">{#N/A,#N/A,FALSE,"DEMPROV IR";#N/A,#N/A,FALSE,"INC.FISC";#N/A,#N/A,FALSE,"LUCRO REAL";#N/A,#N/A,FALSE,"L.LIQ.M";#N/A,#N/A,FALSE,"PROV96";#N/A,#N/A,FALSE,"L.LIQU.";#N/A,#N/A,FALSE,"ADIEXCL";#N/A,#N/A,FALSE,"PAT-VT96";#N/A,#N/A,FALSE,"DPO.INC."}</definedName>
    <definedName name="wrn.Pump." hidden="1">{#N/A,#N/A,FALSE,"Assump";#N/A,#N/A,FALSE,"Income";#N/A,#N/A,FALSE,"Balance";#N/A,#N/A,FALSE,"DCF Pump";#N/A,#N/A,FALSE,"Trans Assump";#N/A,#N/A,FALSE,"Combined Income";#N/A,#N/A,FALSE,"Combined Balance"}</definedName>
    <definedName name="wrn.qtr." localSheetId="0" hidden="1">{"byqtr",#N/A,FALSE,"Worksheet"}</definedName>
    <definedName name="wrn.qtr." localSheetId="1" hidden="1">{"byqtr",#N/A,FALSE,"Worksheet"}</definedName>
    <definedName name="wrn.qtr." hidden="1">{"byqtr",#N/A,FALSE,"Worksheet"}</definedName>
    <definedName name="wrn.Qtr._.3." localSheetId="0" hidden="1">{"QTR3PL",#N/A,FALSE,"Qtr 3";"QTR3PLYTD",#N/A,FALSE,"Qtr 3";"QTR3BS",#N/A,FALSE,"Qtr 3";"QTR3CF",#N/A,FALSE,"Qtr 3";"QTR3CFYTD",#N/A,FALSE,"Qtr 3";"QTR3PGIPL",#N/A,FALSE,"Qtr 3";"QTR3PGIPLYTD",#N/A,FALSE,"Qtr 3";"QTR3PGIBS",#N/A,FALSE,"Qtr 3";"QTR3PGICF",#N/A,FALSE,"Qtr 3";"QTR3PGICFYTD",#N/A,FALSE,"Qtr 3"}</definedName>
    <definedName name="wrn.Qtr._.3." localSheetId="1" hidden="1">{"QTR3PL",#N/A,FALSE,"Qtr 3";"QTR3PLYTD",#N/A,FALSE,"Qtr 3";"QTR3BS",#N/A,FALSE,"Qtr 3";"QTR3CF",#N/A,FALSE,"Qtr 3";"QTR3CFYTD",#N/A,FALSE,"Qtr 3";"QTR3PGIPL",#N/A,FALSE,"Qtr 3";"QTR3PGIPLYTD",#N/A,FALSE,"Qtr 3";"QTR3PGIBS",#N/A,FALSE,"Qtr 3";"QTR3PGICF",#N/A,FALSE,"Qtr 3";"QTR3PGICFYTD",#N/A,FALSE,"Qtr 3"}</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_.Op._.Q1." localSheetId="0" hidden="1">{"Qtr Op Mgd Q1",#N/A,FALSE,"Qtr-Op (Mng)";"Qtr Op Rpt Q1",#N/A,FALSE,"Qtr-Op (Rpt)";"Operating Vs Reported",#N/A,FALSE,"Rpt-Op Inc"}</definedName>
    <definedName name="wrn.Qtr._.Op._.Q1." localSheetId="1"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0" hidden="1">{"Qtr Op Mgd Q2",#N/A,FALSE,"Qtr-Op (Mng)";"Qtr Op Rpt Q2",#N/A,FALSE,"Qtr-Op (Rpt)";"Operating Vs Reported",#N/A,FALSE,"Rpt-Op Inc"}</definedName>
    <definedName name="wrn.Qtr._.Op._.Q2." localSheetId="1"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0" hidden="1">{"Qtr Op Mgd Q3",#N/A,FALSE,"Qtr-Op (Mng)";"Qtr Op Rpt Q3",#N/A,FALSE,"Qtr-Op (Rpt)";"Operating Vs Reported",#N/A,FALSE,"Rpt-Op Inc"}</definedName>
    <definedName name="wrn.Qtr._.Op._.Q3." localSheetId="1"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0" hidden="1">{"Qtr Op Mgd Q2",#N/A,FALSE,"Qtr-Op (Mng)";"Qtr Op Rpt Q2",#N/A,FALSE,"Qtr-Op (Rpt)";"Operating Vs Reported",#N/A,FALSE,"Rpt-Op Inc"}</definedName>
    <definedName name="wrn.Qtr._.Op._Q2a." localSheetId="1" hidden="1">{"Qtr Op Mgd Q2",#N/A,FALSE,"Qtr-Op (Mng)";"Qtr Op Rpt Q2",#N/A,FALSE,"Qtr-Op (Rpt)";"Operating Vs Reported",#N/A,FALSE,"Rpt-Op Inc"}</definedName>
    <definedName name="wrn.Qtr._.Op._Q2a." hidden="1">{"Qtr Op Mgd Q2",#N/A,FALSE,"Qtr-Op (Mng)";"Qtr Op Rpt Q2",#N/A,FALSE,"Qtr-Op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1." localSheetId="0" hidden="1">{"QTR1PGIBS",#N/A,FALSE,"Qtr 1 PGI";"QTR1PGIPL",#N/A,FALSE,"Qtr 1 PGI";"QTR1PGICF",#N/A,FALSE,"Qtr 1 PGI";"QTR1BS",#N/A,FALSE,"Qtr 1 ";"QTR1PL",#N/A,FALSE,"Qtr 1 ";"QTR1CF",#N/A,FALSE,"Qtr 1 "}</definedName>
    <definedName name="wrn.QTR1." localSheetId="1" hidden="1">{"QTR1PGIBS",#N/A,FALSE,"Qtr 1 PGI";"QTR1PGIPL",#N/A,FALSE,"Qtr 1 PGI";"QTR1PGICF",#N/A,FALSE,"Qtr 1 PGI";"QTR1BS",#N/A,FALSE,"Qtr 1 ";"QTR1PL",#N/A,FALSE,"Qtr 1 ";"QTR1CF",#N/A,FALSE,"Qtr 1 "}</definedName>
    <definedName name="wrn.QTR1." hidden="1">{"QTR1PGIBS",#N/A,FALSE,"Qtr 1 PGI";"QTR1PGIPL",#N/A,FALSE,"Qtr 1 PGI";"QTR1PGICF",#N/A,FALSE,"Qtr 1 PGI";"QTR1BS",#N/A,FALSE,"Qtr 1 ";"QTR1PL",#N/A,FALSE,"Qtr 1 ";"QTR1CF",#N/A,FALSE,"Qtr 1 "}</definedName>
    <definedName name="wrn.Qtr2." localSheetId="0" hidden="1">{"QTR2PL",#N/A,FALSE,"Qtr 2";"QTR2PLYTD",#N/A,FALSE,"Qtr 2";"QTR2BS",#N/A,FALSE,"Qtr 2";"QTR2CF",#N/A,FALSE,"Qtr 2";"QTR2CFYTD",#N/A,FALSE,"Qtr 2";"QTR2PGIPL",#N/A,FALSE,"Qtr 2 PGI";"QTR2PGIPLYTD",#N/A,FALSE,"Qtr 2 PGI";"QTR2PGIBS",#N/A,FALSE,"Qtr 2 PGI";"QTR2PGICF",#N/A,FALSE,"Qtr 2 PGI";"QTR2PGICFYTD",#N/A,FALSE,"Qtr 2 PGI"}</definedName>
    <definedName name="wrn.Qtr2." localSheetId="1" hidden="1">{"QTR2PL",#N/A,FALSE,"Qtr 2";"QTR2PLYTD",#N/A,FALSE,"Qtr 2";"QTR2BS",#N/A,FALSE,"Qtr 2";"QTR2CF",#N/A,FALSE,"Qtr 2";"QTR2CFYTD",#N/A,FALSE,"Qtr 2";"QTR2PGIPL",#N/A,FALSE,"Qtr 2 PGI";"QTR2PGIPLYTD",#N/A,FALSE,"Qtr 2 PGI";"QTR2PGIBS",#N/A,FALSE,"Qtr 2 PGI";"QTR2PGICF",#N/A,FALSE,"Qtr 2 PGI";"QTR2PGICFYTD",#N/A,FALSE,"Qtr 2 PGI"}</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ly._.Income._.Statement." localSheetId="0" hidden="1">{"Quarterly Income Statement",#N/A,FALSE,"P&amp;L Detail"}</definedName>
    <definedName name="wrn.Quarterly._.Income._.Statement." localSheetId="1" hidden="1">{"Quarterly Income Statement",#N/A,FALSE,"P&amp;L Detail"}</definedName>
    <definedName name="wrn.Quarterly._.Income._.Statement." hidden="1">{"Quarterly Income Statement",#N/A,FALSE,"P&amp;L Detail"}</definedName>
    <definedName name="wrn.raport."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port._.1." localSheetId="0" hidden="1">{#N/A,#N/A,TRUE,"Forecast &amp; Analysis";#N/A,#N/A,TRUE,"Market Values";#N/A,#N/A,TRUE,"Ratios";#N/A,#N/A,TRUE,"Regressions";#N/A,#N/A,TRUE,"Market Values";#N/A,#N/A,TRUE,"Parameters &amp; Results"}</definedName>
    <definedName name="wrn.rapport._.1." localSheetId="1"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ating._.Agency._.99."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REAL." localSheetId="0" hidden="1">{#N/A,#N/A,FALSE,"BALR$96";#N/A,#N/A,FALSE,"INCR$96"}</definedName>
    <definedName name="wrn.REAL." localSheetId="1" hidden="1">{#N/A,#N/A,FALSE,"BALR$96";#N/A,#N/A,FALSE,"INCR$96"}</definedName>
    <definedName name="wrn.REAL." hidden="1">{#N/A,#N/A,FALSE,"BALR$96";#N/A,#N/A,FALSE,"INCR$96"}</definedName>
    <definedName name="wrn.RECEIVABLES." localSheetId="0"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localSheetId="1"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f._.cf." localSheetId="0" hidden="1">{"ref cf",#N/A,FALSE,"Nom_CF"}</definedName>
    <definedName name="wrn.ref._.cf." localSheetId="1" hidden="1">{"ref cf",#N/A,FALSE,"Nom_CF"}</definedName>
    <definedName name="wrn.ref._.cf." hidden="1">{"ref cf",#N/A,FALSE,"Nom_CF"}</definedName>
    <definedName name="wrn.refinery." localSheetId="0" hidden="1">{#N/A,#N/A,FALSE,"T-1";#N/A,#N/A,FALSE,"C-7";#N/A,#N/A,FALSE,"C-8";#N/A,#N/A,FALSE,"T-2";#N/A,#N/A,FALSE,"C-9A";#N/A,#N/A,FALSE,"C-9B";#N/A,#N/A,FALSE,"T-3";#N/A,#N/A,FALSE,"T-4";#N/A,#N/A,FALSE,"C-10";#N/A,#N/A,FALSE,"T-5";#N/A,#N/A,FALSE,"C-11";#N/A,#N/A,FALSE,"T-6"}</definedName>
    <definedName name="wrn.refinery." localSheetId="1" hidden="1">{#N/A,#N/A,FALSE,"T-1";#N/A,#N/A,FALSE,"C-7";#N/A,#N/A,FALSE,"C-8";#N/A,#N/A,FALSE,"T-2";#N/A,#N/A,FALSE,"C-9A";#N/A,#N/A,FALSE,"C-9B";#N/A,#N/A,FALSE,"T-3";#N/A,#N/A,FALSE,"T-4";#N/A,#N/A,FALSE,"C-10";#N/A,#N/A,FALSE,"T-5";#N/A,#N/A,FALSE,"C-11";#N/A,#N/A,FALSE,"T-6"}</definedName>
    <definedName name="wrn.refinery." hidden="1">{#N/A,#N/A,FALSE,"T-1";#N/A,#N/A,FALSE,"C-7";#N/A,#N/A,FALSE,"C-8";#N/A,#N/A,FALSE,"T-2";#N/A,#N/A,FALSE,"C-9A";#N/A,#N/A,FALSE,"C-9B";#N/A,#N/A,FALSE,"T-3";#N/A,#N/A,FALSE,"T-4";#N/A,#N/A,FALSE,"C-10";#N/A,#N/A,FALSE,"T-5";#N/A,#N/A,FALSE,"C-11";#N/A,#N/A,FALSE,"T-6"}</definedName>
    <definedName name="wrn.Relatório._.Complet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localSheetId="0"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localSheetId="1"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Relevant." localSheetId="0" hidden="1">{#N/A,#N/A,FALSE,"Title Page";#N/A,#N/A,FALSE,"Conclusions";#N/A,#N/A,FALSE,"Assum.";#N/A,#N/A,FALSE,"Sun  DCF-WC-Dep";#N/A,#N/A,FALSE,"MarketValue";#N/A,#N/A,FALSE,"BalSheet";#N/A,#N/A,FALSE,"WACC";#N/A,#N/A,FALSE,"PC+ Info.";#N/A,#N/A,FALSE,"PC+Info_2"}</definedName>
    <definedName name="wrn.Relevant." localSheetId="1"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_1" localSheetId="0" hidden="1">{#N/A,#N/A,FALSE,"Title Page";#N/A,#N/A,FALSE,"Conclusions";#N/A,#N/A,FALSE,"Assum.";#N/A,#N/A,FALSE,"Sun  DCF-WC-Dep";#N/A,#N/A,FALSE,"MarketValue";#N/A,#N/A,FALSE,"BalSheet";#N/A,#N/A,FALSE,"WACC";#N/A,#N/A,FALSE,"PC+ Info.";#N/A,#N/A,FALSE,"PC+Info_2"}</definedName>
    <definedName name="wrn.Relevant._1" localSheetId="1" hidden="1">{#N/A,#N/A,FALSE,"Title Page";#N/A,#N/A,FALSE,"Conclusions";#N/A,#N/A,FALSE,"Assum.";#N/A,#N/A,FALSE,"Sun  DCF-WC-Dep";#N/A,#N/A,FALSE,"MarketValue";#N/A,#N/A,FALSE,"BalSheet";#N/A,#N/A,FALSE,"WACC";#N/A,#N/A,FALSE,"PC+ Info.";#N/A,#N/A,FALSE,"PC+Info_2"}</definedName>
    <definedName name="wrn.Relevant._1" hidden="1">{#N/A,#N/A,FALSE,"Title Page";#N/A,#N/A,FALSE,"Conclusions";#N/A,#N/A,FALSE,"Assum.";#N/A,#N/A,FALSE,"Sun  DCF-WC-Dep";#N/A,#N/A,FALSE,"MarketValue";#N/A,#N/A,FALSE,"BalSheet";#N/A,#N/A,FALSE,"WACC";#N/A,#N/A,FALSE,"PC+ Info.";#N/A,#N/A,FALSE,"PC+Info_2"}</definedName>
    <definedName name="wrn.Relevant._2" localSheetId="0" hidden="1">{#N/A,#N/A,FALSE,"Title Page";#N/A,#N/A,FALSE,"Conclusions";#N/A,#N/A,FALSE,"Assum.";#N/A,#N/A,FALSE,"Sun  DCF-WC-Dep";#N/A,#N/A,FALSE,"MarketValue";#N/A,#N/A,FALSE,"BalSheet";#N/A,#N/A,FALSE,"WACC";#N/A,#N/A,FALSE,"PC+ Info.";#N/A,#N/A,FALSE,"PC+Info_2"}</definedName>
    <definedName name="wrn.Relevant._2" localSheetId="1" hidden="1">{#N/A,#N/A,FALSE,"Title Page";#N/A,#N/A,FALSE,"Conclusions";#N/A,#N/A,FALSE,"Assum.";#N/A,#N/A,FALSE,"Sun  DCF-WC-Dep";#N/A,#N/A,FALSE,"MarketValue";#N/A,#N/A,FALSE,"BalSheet";#N/A,#N/A,FALSE,"WACC";#N/A,#N/A,FALSE,"PC+ Info.";#N/A,#N/A,FALSE,"PC+Info_2"}</definedName>
    <definedName name="wrn.Relevant._2" hidden="1">{#N/A,#N/A,FALSE,"Title Page";#N/A,#N/A,FALSE,"Conclusions";#N/A,#N/A,FALSE,"Assum.";#N/A,#N/A,FALSE,"Sun  DCF-WC-Dep";#N/A,#N/A,FALSE,"MarketValue";#N/A,#N/A,FALSE,"BalSheet";#N/A,#N/A,FALSE,"WACC";#N/A,#N/A,FALSE,"PC+ Info.";#N/A,#N/A,FALSE,"PC+Info_2"}</definedName>
    <definedName name="wrn.Relevant._3" localSheetId="0" hidden="1">{#N/A,#N/A,FALSE,"Title Page";#N/A,#N/A,FALSE,"Conclusions";#N/A,#N/A,FALSE,"Assum.";#N/A,#N/A,FALSE,"Sun  DCF-WC-Dep";#N/A,#N/A,FALSE,"MarketValue";#N/A,#N/A,FALSE,"BalSheet";#N/A,#N/A,FALSE,"WACC";#N/A,#N/A,FALSE,"PC+ Info.";#N/A,#N/A,FALSE,"PC+Info_2"}</definedName>
    <definedName name="wrn.Relevant._3" localSheetId="1" hidden="1">{#N/A,#N/A,FALSE,"Title Page";#N/A,#N/A,FALSE,"Conclusions";#N/A,#N/A,FALSE,"Assum.";#N/A,#N/A,FALSE,"Sun  DCF-WC-Dep";#N/A,#N/A,FALSE,"MarketValue";#N/A,#N/A,FALSE,"BalSheet";#N/A,#N/A,FALSE,"WACC";#N/A,#N/A,FALSE,"PC+ Info.";#N/A,#N/A,FALSE,"PC+Info_2"}</definedName>
    <definedName name="wrn.Relevant._3" hidden="1">{#N/A,#N/A,FALSE,"Title Page";#N/A,#N/A,FALSE,"Conclusions";#N/A,#N/A,FALSE,"Assum.";#N/A,#N/A,FALSE,"Sun  DCF-WC-Dep";#N/A,#N/A,FALSE,"MarketValue";#N/A,#N/A,FALSE,"BalSheet";#N/A,#N/A,FALSE,"WACC";#N/A,#N/A,FALSE,"PC+ Info.";#N/A,#N/A,FALSE,"PC+Info_2"}</definedName>
    <definedName name="wrn.Relevant._4" localSheetId="0" hidden="1">{#N/A,#N/A,FALSE,"Title Page";#N/A,#N/A,FALSE,"Conclusions";#N/A,#N/A,FALSE,"Assum.";#N/A,#N/A,FALSE,"Sun  DCF-WC-Dep";#N/A,#N/A,FALSE,"MarketValue";#N/A,#N/A,FALSE,"BalSheet";#N/A,#N/A,FALSE,"WACC";#N/A,#N/A,FALSE,"PC+ Info.";#N/A,#N/A,FALSE,"PC+Info_2"}</definedName>
    <definedName name="wrn.Relevant._4" localSheetId="1" hidden="1">{#N/A,#N/A,FALSE,"Title Page";#N/A,#N/A,FALSE,"Conclusions";#N/A,#N/A,FALSE,"Assum.";#N/A,#N/A,FALSE,"Sun  DCF-WC-Dep";#N/A,#N/A,FALSE,"MarketValue";#N/A,#N/A,FALSE,"BalSheet";#N/A,#N/A,FALSE,"WACC";#N/A,#N/A,FALSE,"PC+ Info.";#N/A,#N/A,FALSE,"PC+Info_2"}</definedName>
    <definedName name="wrn.Relevant._4"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localSheetId="1"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1._1" localSheetId="0" hidden="1">{#N/A,#N/A,FALSE,"Title Page";#N/A,#N/A,FALSE,"Conclusions";#N/A,#N/A,FALSE,"Assum.";#N/A,#N/A,FALSE,"Sun  DCF-WC-Dep";#N/A,#N/A,FALSE,"MarketValue";#N/A,#N/A,FALSE,"BalSheet";#N/A,#N/A,FALSE,"WACC";#N/A,#N/A,FALSE,"PC+ Info.";#N/A,#N/A,FALSE,"PC+Info_2"}</definedName>
    <definedName name="wrn.Relevant1._1" localSheetId="1" hidden="1">{#N/A,#N/A,FALSE,"Title Page";#N/A,#N/A,FALSE,"Conclusions";#N/A,#N/A,FALSE,"Assum.";#N/A,#N/A,FALSE,"Sun  DCF-WC-Dep";#N/A,#N/A,FALSE,"MarketValue";#N/A,#N/A,FALSE,"BalSheet";#N/A,#N/A,FALSE,"WACC";#N/A,#N/A,FALSE,"PC+ Info.";#N/A,#N/A,FALSE,"PC+Info_2"}</definedName>
    <definedName name="wrn.Relevant1._1" hidden="1">{#N/A,#N/A,FALSE,"Title Page";#N/A,#N/A,FALSE,"Conclusions";#N/A,#N/A,FALSE,"Assum.";#N/A,#N/A,FALSE,"Sun  DCF-WC-Dep";#N/A,#N/A,FALSE,"MarketValue";#N/A,#N/A,FALSE,"BalSheet";#N/A,#N/A,FALSE,"WACC";#N/A,#N/A,FALSE,"PC+ Info.";#N/A,#N/A,FALSE,"PC+Info_2"}</definedName>
    <definedName name="wrn.Relevant1._2" localSheetId="0" hidden="1">{#N/A,#N/A,FALSE,"Title Page";#N/A,#N/A,FALSE,"Conclusions";#N/A,#N/A,FALSE,"Assum.";#N/A,#N/A,FALSE,"Sun  DCF-WC-Dep";#N/A,#N/A,FALSE,"MarketValue";#N/A,#N/A,FALSE,"BalSheet";#N/A,#N/A,FALSE,"WACC";#N/A,#N/A,FALSE,"PC+ Info.";#N/A,#N/A,FALSE,"PC+Info_2"}</definedName>
    <definedName name="wrn.Relevant1._2" localSheetId="1" hidden="1">{#N/A,#N/A,FALSE,"Title Page";#N/A,#N/A,FALSE,"Conclusions";#N/A,#N/A,FALSE,"Assum.";#N/A,#N/A,FALSE,"Sun  DCF-WC-Dep";#N/A,#N/A,FALSE,"MarketValue";#N/A,#N/A,FALSE,"BalSheet";#N/A,#N/A,FALSE,"WACC";#N/A,#N/A,FALSE,"PC+ Info.";#N/A,#N/A,FALSE,"PC+Info_2"}</definedName>
    <definedName name="wrn.Relevant1._2" hidden="1">{#N/A,#N/A,FALSE,"Title Page";#N/A,#N/A,FALSE,"Conclusions";#N/A,#N/A,FALSE,"Assum.";#N/A,#N/A,FALSE,"Sun  DCF-WC-Dep";#N/A,#N/A,FALSE,"MarketValue";#N/A,#N/A,FALSE,"BalSheet";#N/A,#N/A,FALSE,"WACC";#N/A,#N/A,FALSE,"PC+ Info.";#N/A,#N/A,FALSE,"PC+Info_2"}</definedName>
    <definedName name="wrn.Relevant1._3" localSheetId="0" hidden="1">{#N/A,#N/A,FALSE,"Title Page";#N/A,#N/A,FALSE,"Conclusions";#N/A,#N/A,FALSE,"Assum.";#N/A,#N/A,FALSE,"Sun  DCF-WC-Dep";#N/A,#N/A,FALSE,"MarketValue";#N/A,#N/A,FALSE,"BalSheet";#N/A,#N/A,FALSE,"WACC";#N/A,#N/A,FALSE,"PC+ Info.";#N/A,#N/A,FALSE,"PC+Info_2"}</definedName>
    <definedName name="wrn.Relevant1._3" localSheetId="1" hidden="1">{#N/A,#N/A,FALSE,"Title Page";#N/A,#N/A,FALSE,"Conclusions";#N/A,#N/A,FALSE,"Assum.";#N/A,#N/A,FALSE,"Sun  DCF-WC-Dep";#N/A,#N/A,FALSE,"MarketValue";#N/A,#N/A,FALSE,"BalSheet";#N/A,#N/A,FALSE,"WACC";#N/A,#N/A,FALSE,"PC+ Info.";#N/A,#N/A,FALSE,"PC+Info_2"}</definedName>
    <definedName name="wrn.Relevant1._3" hidden="1">{#N/A,#N/A,FALSE,"Title Page";#N/A,#N/A,FALSE,"Conclusions";#N/A,#N/A,FALSE,"Assum.";#N/A,#N/A,FALSE,"Sun  DCF-WC-Dep";#N/A,#N/A,FALSE,"MarketValue";#N/A,#N/A,FALSE,"BalSheet";#N/A,#N/A,FALSE,"WACC";#N/A,#N/A,FALSE,"PC+ Info.";#N/A,#N/A,FALSE,"PC+Info_2"}</definedName>
    <definedName name="wrn.Relevant1._4" localSheetId="0" hidden="1">{#N/A,#N/A,FALSE,"Title Page";#N/A,#N/A,FALSE,"Conclusions";#N/A,#N/A,FALSE,"Assum.";#N/A,#N/A,FALSE,"Sun  DCF-WC-Dep";#N/A,#N/A,FALSE,"MarketValue";#N/A,#N/A,FALSE,"BalSheet";#N/A,#N/A,FALSE,"WACC";#N/A,#N/A,FALSE,"PC+ Info.";#N/A,#N/A,FALSE,"PC+Info_2"}</definedName>
    <definedName name="wrn.Relevant1._4" localSheetId="1" hidden="1">{#N/A,#N/A,FALSE,"Title Page";#N/A,#N/A,FALSE,"Conclusions";#N/A,#N/A,FALSE,"Assum.";#N/A,#N/A,FALSE,"Sun  DCF-WC-Dep";#N/A,#N/A,FALSE,"MarketValue";#N/A,#N/A,FALSE,"BalSheet";#N/A,#N/A,FALSE,"WACC";#N/A,#N/A,FALSE,"PC+ Info.";#N/A,#N/A,FALSE,"PC+Info_2"}</definedName>
    <definedName name="wrn.Relevant1._4"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p_page." localSheetId="0" hidden="1">{"Annual_Income",#N/A,FALSE,"Report Page";"Balance_Cash_Flow",#N/A,FALSE,"Report Page";"Quarterly_Income",#N/A,FALSE,"Report Page"}</definedName>
    <definedName name="wrn.rep_page." localSheetId="1"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lacement._.Cost." localSheetId="0"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0"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0" hidden="1">{#N/A,#N/A,FALSE,"COVER";#N/A,#N/A,FALSE,"FORECAST";#N/A,#N/A,FALSE,"VALUATION";#N/A,#N/A,FALSE,"FY ANALYSIS ";#N/A,#N/A,FALSE," HY ANALYSIS"}</definedName>
    <definedName name="wrn.Report." localSheetId="1" hidden="1">{#N/A,#N/A,FALSE,"COVER";#N/A,#N/A,FALSE,"FORECAST";#N/A,#N/A,FALSE,"VALUATION";#N/A,#N/A,FALSE,"FY ANALYSIS ";#N/A,#N/A,FALSE," HY ANALYSIS"}</definedName>
    <definedName name="wrn.Report." hidden="1">{#N/A,#N/A,FALSE,"COVER";#N/A,#N/A,FALSE,"FORECAST";#N/A,#N/A,FALSE,"VALUATION";#N/A,#N/A,FALSE,"FY ANALYSIS ";#N/A,#N/A,FALSE," HY ANALYSIS"}</definedName>
    <definedName name="wrn.Report._.2." localSheetId="0" hidden="1">{#N/A,#N/A,TRUE,"Pivots-Employee";#N/A,"Scenerio2",TRUE,"Assumptions Summary"}</definedName>
    <definedName name="wrn.Report._.2." localSheetId="1" hidden="1">{#N/A,#N/A,TRUE,"Pivots-Employee";#N/A,"Scenerio2",TRUE,"Assumptions Summary"}</definedName>
    <definedName name="wrn.Report._.2." hidden="1">{#N/A,#N/A,TRUE,"Pivots-Employee";#N/A,"Scenerio2",TRUE,"Assumptions Summary"}</definedName>
    <definedName name="wrn.Report_Page." localSheetId="0"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Report1." localSheetId="1"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etsum." localSheetId="0" hidden="1">{"retsum",#N/A,FALSE,"RETAIL"}</definedName>
    <definedName name="wrn.retsum." localSheetId="1" hidden="1">{"retsum",#N/A,FALSE,"RETAIL"}</definedName>
    <definedName name="wrn.retsum." hidden="1">{"retsum",#N/A,FALSE,"RETAIL"}</definedName>
    <definedName name="wrn.Revs." localSheetId="0" hidden="1">{"Base_rev",#N/A,FALSE,"Proj_IS_Base";"Projrev",#N/A,FALSE,"Proj_IS_wOTLC";"Delta",#N/A,FALSE,"Delta Rev_PV"}</definedName>
    <definedName name="wrn.Revs." localSheetId="1" hidden="1">{"Base_rev",#N/A,FALSE,"Proj_IS_Base";"Projrev",#N/A,FALSE,"Proj_IS_wOTLC";"Delta",#N/A,FALSE,"Delta Rev_PV"}</definedName>
    <definedName name="wrn.Revs." hidden="1">{"Base_rev",#N/A,FALSE,"Proj_IS_Base";"Projrev",#N/A,FALSE,"Proj_IS_wOTLC";"Delta",#N/A,FALSE,"Delta Rev_PV"}</definedName>
    <definedName name="wrn.Revs._1" localSheetId="0" hidden="1">{"Base_rev",#N/A,FALSE,"Proj_IS_Base";"Projrev",#N/A,FALSE,"Proj_IS_wOTLC";"Delta",#N/A,FALSE,"Delta Rev_PV"}</definedName>
    <definedName name="wrn.Revs._1" localSheetId="1" hidden="1">{"Base_rev",#N/A,FALSE,"Proj_IS_Base";"Projrev",#N/A,FALSE,"Proj_IS_wOTLC";"Delta",#N/A,FALSE,"Delta Rev_PV"}</definedName>
    <definedName name="wrn.Revs._1" hidden="1">{"Base_rev",#N/A,FALSE,"Proj_IS_Base";"Projrev",#N/A,FALSE,"Proj_IS_wOTLC";"Delta",#N/A,FALSE,"Delta Rev_PV"}</definedName>
    <definedName name="wrn.Revs._2" localSheetId="0" hidden="1">{"Base_rev",#N/A,FALSE,"Proj_IS_Base";"Projrev",#N/A,FALSE,"Proj_IS_wOTLC";"Delta",#N/A,FALSE,"Delta Rev_PV"}</definedName>
    <definedName name="wrn.Revs._2" localSheetId="1" hidden="1">{"Base_rev",#N/A,FALSE,"Proj_IS_Base";"Projrev",#N/A,FALSE,"Proj_IS_wOTLC";"Delta",#N/A,FALSE,"Delta Rev_PV"}</definedName>
    <definedName name="wrn.Revs._2" hidden="1">{"Base_rev",#N/A,FALSE,"Proj_IS_Base";"Projrev",#N/A,FALSE,"Proj_IS_wOTLC";"Delta",#N/A,FALSE,"Delta Rev_PV"}</definedName>
    <definedName name="wrn.Revs._3" localSheetId="0" hidden="1">{"Base_rev",#N/A,FALSE,"Proj_IS_Base";"Projrev",#N/A,FALSE,"Proj_IS_wOTLC";"Delta",#N/A,FALSE,"Delta Rev_PV"}</definedName>
    <definedName name="wrn.Revs._3" localSheetId="1" hidden="1">{"Base_rev",#N/A,FALSE,"Proj_IS_Base";"Projrev",#N/A,FALSE,"Proj_IS_wOTLC";"Delta",#N/A,FALSE,"Delta Rev_PV"}</definedName>
    <definedName name="wrn.Revs._3" hidden="1">{"Base_rev",#N/A,FALSE,"Proj_IS_Base";"Projrev",#N/A,FALSE,"Proj_IS_wOTLC";"Delta",#N/A,FALSE,"Delta Rev_PV"}</definedName>
    <definedName name="wrn.Revs._4" localSheetId="0" hidden="1">{"Base_rev",#N/A,FALSE,"Proj_IS_Base";"Projrev",#N/A,FALSE,"Proj_IS_wOTLC";"Delta",#N/A,FALSE,"Delta Rev_PV"}</definedName>
    <definedName name="wrn.Revs._4" localSheetId="1" hidden="1">{"Base_rev",#N/A,FALSE,"Proj_IS_Base";"Projrev",#N/A,FALSE,"Proj_IS_wOTLC";"Delta",#N/A,FALSE,"Delta Rev_PV"}</definedName>
    <definedName name="wrn.Revs._4" hidden="1">{"Base_rev",#N/A,FALSE,"Proj_IS_Base";"Projrev",#N/A,FALSE,"Proj_IS_wOTLC";"Delta",#N/A,FALSE,"Delta Rev_PV"}</definedName>
    <definedName name="wrn.RGD_BG_FC." localSheetId="0" hidden="1">{#N/A,#N/A,FALSE,"RGD$";#N/A,#N/A,FALSE,"BG$";#N/A,#N/A,FALSE,"FC$"}</definedName>
    <definedName name="wrn.RGD_BG_FC." localSheetId="1" hidden="1">{#N/A,#N/A,FALSE,"RGD$";#N/A,#N/A,FALSE,"BG$";#N/A,#N/A,FALSE,"FC$"}</definedName>
    <definedName name="wrn.RGD_BG_FC." hidden="1">{#N/A,#N/A,FALSE,"RGD$";#N/A,#N/A,FALSE,"BG$";#N/A,#N/A,FALSE,"FC$"}</definedName>
    <definedName name="wrn.Robuster." localSheetId="0" hidden="1">{#N/A,#N/A,FALSE,"Descr";#N/A,#N/A,FALSE,"Inputs";#N/A,#N/A,FALSE,"Op Margin";#N/A,#N/A,FALSE,"Depn";#N/A,#N/A,FALSE,"Finance";#N/A,#N/A,FALSE,"Tax";#N/A,#N/A,FALSE,"P &amp; L";#N/A,#N/A,FALSE,"CFS";#N/A,#N/A,FALSE,"BS";#N/A,#N/A,FALSE,"DCF";#N/A,#N/A,FALSE,"Ratios"}</definedName>
    <definedName name="wrn.Robuster." localSheetId="1" hidden="1">{#N/A,#N/A,FALSE,"Descr";#N/A,#N/A,FALSE,"Inputs";#N/A,#N/A,FALSE,"Op Margin";#N/A,#N/A,FALSE,"Depn";#N/A,#N/A,FALSE,"Finance";#N/A,#N/A,FALSE,"Tax";#N/A,#N/A,FALSE,"P &amp; L";#N/A,#N/A,FALSE,"CFS";#N/A,#N/A,FALSE,"BS";#N/A,#N/A,FALSE,"DCF";#N/A,#N/A,FALSE,"Ratios"}</definedName>
    <definedName name="wrn.Robuster." hidden="1">{#N/A,#N/A,FALSE,"Descr";#N/A,#N/A,FALSE,"Inputs";#N/A,#N/A,FALSE,"Op Margin";#N/A,#N/A,FALSE,"Depn";#N/A,#N/A,FALSE,"Finance";#N/A,#N/A,FALSE,"Tax";#N/A,#N/A,FALSE,"P &amp; L";#N/A,#N/A,FALSE,"CFS";#N/A,#N/A,FALSE,"BS";#N/A,#N/A,FALSE,"DCF";#N/A,#N/A,FALSE,"Ratios"}</definedName>
    <definedName name="wrn.Rolling._.forecast._.per._.department." hidden="1">{#N/A,#N/A,TRUE,"TOTAL COMPANY 1995";#N/A,#N/A,TRUE,"UTR-DC";#N/A,#N/A,TRUE,"UTR-WP";#N/A,#N/A,TRUE,"UTR-WR";#N/A,#N/A,TRUE,"UTR-LT";#N/A,#N/A,TRUE,"UTR-DI";#N/A,#N/A,TRUE,"STAV-WR";#N/A,#N/A,TRUE,"YSSV-WR";#N/A,#N/A,TRUE,"GP.EXP.NP"}</definedName>
    <definedName name="wrn.rollup." localSheetId="0" hidden="1">{"rollup",#N/A,FALSE,"SLT"}</definedName>
    <definedName name="wrn.rollup." localSheetId="1" hidden="1">{"rollup",#N/A,FALSE,"SLT"}</definedName>
    <definedName name="wrn.rollup." hidden="1">{"rollup",#N/A,FALSE,"SLT"}</definedName>
    <definedName name="wrn.RozvCz498" localSheetId="0" hidden="1">{#N/A,#N/A,TRUE,"RozvahaMAX"}</definedName>
    <definedName name="wrn.RozvCz498" localSheetId="1" hidden="1">{#N/A,#N/A,TRUE,"RozvahaMAX"}</definedName>
    <definedName name="wrn.RozvCz498" hidden="1">{#N/A,#N/A,TRUE,"RozvahaMAX"}</definedName>
    <definedName name="wrn.RozvCZ498." localSheetId="0" hidden="1">{#N/A,#N/A,TRUE,"RozvahaMAX"}</definedName>
    <definedName name="wrn.RozvCZ498." localSheetId="1" hidden="1">{#N/A,#N/A,TRUE,"RozvahaMAX"}</definedName>
    <definedName name="wrn.RozvCZ498." hidden="1">{#N/A,#N/A,TRUE,"RozvahaMAX"}</definedName>
    <definedName name="wrn.RViZ96." localSheetId="0" hidden="1">{#N/A,#N/A,FALSE,"ZN6095SULEATNEU";#N/A,#N/A,FALSE,"BNZLBT95";#N/A,#N/A,FALSE,"Schich95";#N/A,#N/A,FALSE,"RTAQ8094";#N/A,#N/A,FALSE,"BNNEU";#N/A,#N/A,FALSE,"BNVERMW";#N/A,#N/A,FALSE,"BNVERMO";#N/A,#N/A,FALSE,"BNVERFW";#N/A,#N/A,FALSE,"BNVERFO";#N/A,#N/A,FALSE,"ZNAE6094";#N/A,#N/A,FALSE,"WFAEBZDAUE6094";#N/A,#N/A,FALSE,"RTZN wg. Todes"}</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ales." localSheetId="0" hidden="1">{"sales",#N/A,FALSE,"Sales";"sales existing",#N/A,FALSE,"Sales";"sales rd1",#N/A,FALSE,"Sales";"sales rd2",#N/A,FALSE,"Sales"}</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ales._.and._.LFL._.assumptions." localSheetId="0" hidden="1">{#N/A,#N/A,FALSE,"H1H2";"Sales by division",#N/A,FALSE,"H1H2";"LFL assumptions",#N/A,FALSE,"H1H2"}</definedName>
    <definedName name="wrn.Sales._.and._.LFL._.assumptions." localSheetId="1" hidden="1">{#N/A,#N/A,FALSE,"H1H2";"Sales by division",#N/A,FALSE,"H1H2";"LFL assumptions",#N/A,FALSE,"H1H2"}</definedName>
    <definedName name="wrn.Sales._.and._.LFL._.assumptions." hidden="1">{#N/A,#N/A,FALSE,"H1H2";"Sales by division",#N/A,FALSE,"H1H2";"LFL assumptions",#N/A,FALSE,"H1H2"}</definedName>
    <definedName name="wrn.Sapere."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localSheetId="0" hidden="1">{#N/A,#N/A,TRUE,"Table1";#N/A,#N/A,TRUE,"Table2";#N/A,#N/A,TRUE,"Table3";#N/A,#N/A,TRUE,"Table4";#N/A,#N/A,TRUE,"Table5";#N/A,#N/A,TRUE,"Table6";#N/A,#N/A,TRUE,"Table7";#N/A,#N/A,TRUE,"Table8";#N/A,#N/A,TRUE,"Table9";#N/A,#N/A,TRUE,"Table10";#N/A,#N/A,TRUE,"Table11";#N/A,#N/A,TRUE,"Table12";#N/A,#N/A,TRUE,"Table13";#N/A,#N/A,TRUE,"Table14"}</definedName>
    <definedName name="wrn.SBEI." localSheetId="1" hidden="1">{#N/A,#N/A,TRUE,"Table1";#N/A,#N/A,TRUE,"Table2";#N/A,#N/A,TRUE,"Table3";#N/A,#N/A,TRUE,"Table4";#N/A,#N/A,TRUE,"Table5";#N/A,#N/A,TRUE,"Table6";#N/A,#N/A,TRUE,"Table7";#N/A,#N/A,TRUE,"Table8";#N/A,#N/A,TRUE,"Table9";#N/A,#N/A,TRUE,"Table10";#N/A,#N/A,TRUE,"Table11";#N/A,#N/A,TRUE,"Table12";#N/A,#N/A,TRUE,"Table13";#N/A,#N/A,TRUE,"Table14"}</definedName>
    <definedName name="wrn.SBEI." hidden="1">{#N/A,#N/A,TRUE,"Table1";#N/A,#N/A,TRUE,"Table2";#N/A,#N/A,TRUE,"Table3";#N/A,#N/A,TRUE,"Table4";#N/A,#N/A,TRUE,"Table5";#N/A,#N/A,TRUE,"Table6";#N/A,#N/A,TRUE,"Table7";#N/A,#N/A,TRUE,"Table8";#N/A,#N/A,TRUE,"Table9";#N/A,#N/A,TRUE,"Table10";#N/A,#N/A,TRUE,"Table11";#N/A,#N/A,TRUE,"Table12";#N/A,#N/A,TRUE,"Table13";#N/A,#N/A,TRUE,"Table14"}</definedName>
    <definedName name="wrn.SCA._.Acq.." localSheetId="0" hidden="1">{#N/A,#N/A,FALSE,"main";#N/A,#N/A,FALSE,"Pooling";#N/A,#N/A,FALSE,"Purchase"}</definedName>
    <definedName name="wrn.SCA._.Acq.." localSheetId="1" hidden="1">{#N/A,#N/A,FALSE,"main";#N/A,#N/A,FALSE,"Pooling";#N/A,#N/A,FALSE,"Purchase"}</definedName>
    <definedName name="wrn.SCA._.Acq.." hidden="1">{#N/A,#N/A,FALSE,"main";#N/A,#N/A,FALSE,"Pooling";#N/A,#N/A,FALSE,"Purchase"}</definedName>
    <definedName name="wrn.SCA._.AcqDisv." localSheetId="0" hidden="1">{#N/A,#N/A,FALSE,"main";#N/A,#N/A,FALSE,"Purchase"}</definedName>
    <definedName name="wrn.SCA._.AcqDisv." localSheetId="1" hidden="1">{#N/A,#N/A,FALSE,"main";#N/A,#N/A,FALSE,"Purchase"}</definedName>
    <definedName name="wrn.SCA._.AcqDisv." hidden="1">{#N/A,#N/A,FALSE,"main";#N/A,#N/A,FALSE,"Purchase"}</definedName>
    <definedName name="wrn.SCH46." localSheetId="0" hidden="1">{"SCH46",#N/A,FALSE,"sch46"}</definedName>
    <definedName name="wrn.SCH46." localSheetId="1" hidden="1">{"SCH46",#N/A,FALSE,"sch46"}</definedName>
    <definedName name="wrn.SCH46." hidden="1">{"SCH46",#N/A,FALSE,"sch46"}</definedName>
    <definedName name="wrn.SCH51." localSheetId="0" hidden="1">{"SCH51",#N/A,FALSE,"monthly"}</definedName>
    <definedName name="wrn.SCH51." localSheetId="1" hidden="1">{"SCH51",#N/A,FALSE,"monthly"}</definedName>
    <definedName name="wrn.SCH51." hidden="1">{"SCH51",#N/A,FALSE,"monthly"}</definedName>
    <definedName name="wrn.SCH52." localSheetId="0" hidden="1">{"SCH52",#N/A,FALSE,"sch52"}</definedName>
    <definedName name="wrn.SCH52." localSheetId="1" hidden="1">{"SCH52",#N/A,FALSE,"sch52"}</definedName>
    <definedName name="wrn.SCH52." hidden="1">{"SCH52",#N/A,FALSE,"sch52"}</definedName>
    <definedName name="wrn.SCH57." localSheetId="0" hidden="1">{"SCH57",#N/A,FALSE,"monthly"}</definedName>
    <definedName name="wrn.SCH57." localSheetId="1" hidden="1">{"SCH57",#N/A,FALSE,"monthly"}</definedName>
    <definedName name="wrn.SCH57." hidden="1">{"SCH57",#N/A,FALSE,"monthly"}</definedName>
    <definedName name="wrn.SCH58." localSheetId="0" hidden="1">{"sch58",#N/A,FALSE,"SCH58"}</definedName>
    <definedName name="wrn.SCH58." localSheetId="1" hidden="1">{"sch58",#N/A,FALSE,"SCH58"}</definedName>
    <definedName name="wrn.SCH58." hidden="1">{"sch58",#N/A,FALSE,"SCH58"}</definedName>
    <definedName name="wrn.SEGMENT." localSheetId="0" hidden="1">{"SCH29",#N/A,FALSE,"segments";"SCH30",#N/A,FALSE,"segments"}</definedName>
    <definedName name="wrn.SEGMENT." localSheetId="1" hidden="1">{"SCH29",#N/A,FALSE,"segments";"SCH30",#N/A,FALSE,"segments"}</definedName>
    <definedName name="wrn.SEGMENT." hidden="1">{"SCH29",#N/A,FALSE,"segments";"SCH30",#N/A,FALSE,"segments"}</definedName>
    <definedName name="wrn.sens." hidden="1">{#N/A,#N/A,FALSE,"Sensitivities";#N/A,#N/A,FALSE,"Sensitivities2"}</definedName>
    <definedName name="wrn.sens3." hidden="1">{#N/A,#N/A,TRUE,"DCF";#N/A,#N/A,TRUE,"DCF"}</definedName>
    <definedName name="wrn.sensitivity._.analyses." hidden="1">{"general",#N/A,FALSE,"Assumptions"}</definedName>
    <definedName name="wrn.Sensitivity._.Analysis." localSheetId="0" hidden="1">{#N/A,#N/A,FALSE,"Fully Finance $65";#N/A,#N/A,FALSE,"Indian in the Cupboard $65";#N/A,#N/A,FALSE,"Fully Finance $70";#N/A,#N/A,FALSE,"Indian in the Cupboard $70";#N/A,#N/A,FALSE,"Summary"}</definedName>
    <definedName name="wrn.Sensitivity._.Analysis." localSheetId="1" hidden="1">{#N/A,#N/A,FALSE,"Fully Finance $65";#N/A,#N/A,FALSE,"Indian in the Cupboard $65";#N/A,#N/A,FALSE,"Fully Finance $70";#N/A,#N/A,FALSE,"Indian in the Cupboard $70";#N/A,#N/A,FALSE,"Summary"}</definedName>
    <definedName name="wrn.Sensitivity._.Analysis." hidden="1">{#N/A,#N/A,FALSE,"Fully Finance $65";#N/A,#N/A,FALSE,"Indian in the Cupboard $65";#N/A,#N/A,FALSE,"Fully Finance $70";#N/A,#N/A,FALSE,"Indian in the Cupboard $70";#N/A,#N/A,FALSE,"Summary"}</definedName>
    <definedName name="wrn.SF._.Store._.Assumptions." localSheetId="0" hidden="1">{"SF Store Assumptions",#N/A,TRUE,"Formatted Assumptions"}</definedName>
    <definedName name="wrn.SF._.Store._.Assumptions." localSheetId="1" hidden="1">{"SF Store Assumptions",#N/A,TRUE,"Formatted Assumptions"}</definedName>
    <definedName name="wrn.SF._.Store._.Assumptions." hidden="1">{"SF Store Assumptions",#N/A,TRUE,"Formatted Assumptions"}</definedName>
    <definedName name="wrn.SF._.Store._.Pro._.Forma._.IS." localSheetId="0"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localSheetId="1"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hidden="1">{"SF Store Pro IS Y1",#N/A,TRUE,"SF Store Pro Forma IS";"SF Store Pro IS Y2",#N/A,TRUE,"SF Store Pro Forma IS";"SF Store Pro IS Y3",#N/A,TRUE,"SF Store Pro Forma IS";"SF Store Pro IS Y4 and Y5",#N/A,TRUE,"SF Store Pro Forma IS";"SF Store Annual Summary",#N/A,TRUE,"SF Store Pro Forma IS"}</definedName>
    <definedName name="wrn.SGPMODELS." localSheetId="0" hidden="1">{"QTRINC1",#N/A,FALSE,"SGPNEW";"QTRINC2",#N/A,FALSE,"SGPNEW";"USSALES1",#N/A,FALSE,"SGPNEW";"USSALES2",#N/A,FALSE,"SGPNEW";"INTLSALES1",#N/A,FALSE,"SGPNEW";"INTLSALES2",#N/A,FALSE,"SGPNEW";"WWSALES1",#N/A,FALSE,"SGPNEW";"WWSALES2",#N/A,FALSE,"SGPNEW";"NEWPRODS",#N/A,FALSE,"SGPNEW";"CASHFLOW",#N/A,FALSE,"SGPNEW"}</definedName>
    <definedName name="wrn.SGPMODELS." localSheetId="1" hidden="1">{"QTRINC1",#N/A,FALSE,"SGPNEW";"QTRINC2",#N/A,FALSE,"SGPNEW";"USSALES1",#N/A,FALSE,"SGPNEW";"USSALES2",#N/A,FALSE,"SGPNEW";"INTLSALES1",#N/A,FALSE,"SGPNEW";"INTLSALES2",#N/A,FALSE,"SGPNEW";"WWSALES1",#N/A,FALSE,"SGPNEW";"WWSALES2",#N/A,FALSE,"SGPNEW";"NEWPRODS",#N/A,FALSE,"SGPNEW";"CASHFLOW",#N/A,FALSE,"SGPNEW"}</definedName>
    <definedName name="wrn.SGPMODELS." hidden="1">{"QTRINC1",#N/A,FALSE,"SGPNEW";"QTRINC2",#N/A,FALSE,"SGPNEW";"USSALES1",#N/A,FALSE,"SGPNEW";"USSALES2",#N/A,FALSE,"SGPNEW";"INTLSALES1",#N/A,FALSE,"SGPNEW";"INTLSALES2",#N/A,FALSE,"SGPNEW";"WWSALES1",#N/A,FALSE,"SGPNEW";"WWSALES2",#N/A,FALSE,"SGPNEW";"NEWPRODS",#N/A,FALSE,"SGPNEW";"CASHFLOW",#N/A,FALSE,"SGPNEW"}</definedName>
    <definedName name="wrn.SHORT." localSheetId="0"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IM95" localSheetId="0" hidden="1">{#N/A,#N/A,FALSE,"SIM95"}</definedName>
    <definedName name="wrn.SIM95" localSheetId="1" hidden="1">{#N/A,#N/A,FALSE,"SIM95"}</definedName>
    <definedName name="wrn.SIM95" hidden="1">{#N/A,#N/A,FALSE,"SIM95"}</definedName>
    <definedName name="wrn.SIM95." localSheetId="0" hidden="1">{#N/A,#N/A,FALSE,"SIM95"}</definedName>
    <definedName name="wrn.SIM95." localSheetId="1" hidden="1">{#N/A,#N/A,FALSE,"SIM95"}</definedName>
    <definedName name="wrn.SIM95." hidden="1">{#N/A,#N/A,FALSE,"SIM95"}</definedName>
    <definedName name="wrn.sim953" localSheetId="0" hidden="1">{#N/A,#N/A,FALSE,"SIM95"}</definedName>
    <definedName name="wrn.sim953" localSheetId="1" hidden="1">{#N/A,#N/A,FALSE,"SIM95"}</definedName>
    <definedName name="wrn.sim953" hidden="1">{#N/A,#N/A,FALSE,"SIM95"}</definedName>
    <definedName name="wrn.sim954" localSheetId="0" hidden="1">{#N/A,#N/A,FALSE,"SIM95"}</definedName>
    <definedName name="wrn.sim954" localSheetId="1" hidden="1">{#N/A,#N/A,FALSE,"SIM95"}</definedName>
    <definedName name="wrn.sim954" hidden="1">{#N/A,#N/A,FALSE,"SIM95"}</definedName>
    <definedName name="wrn.Single._.Store._.1._.Assumptions." localSheetId="0" hidden="1">{"Single Store 1 Assumptions",#N/A,TRUE,"Formatted Assumptions"}</definedName>
    <definedName name="wrn.Single._.Store._.1._.Assumptions." localSheetId="1" hidden="1">{"Single Store 1 Assumptions",#N/A,TRUE,"Formatted Assumptions"}</definedName>
    <definedName name="wrn.Single._.Store._.1._.Assumptions." hidden="1">{"Single Store 1 Assumptions",#N/A,TRUE,"Formatted Assumptions"}</definedName>
    <definedName name="wrn.Single._.Store._.1._.Pro._.Forma._.IS." localSheetId="0"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localSheetId="1"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2._.Assumptions." localSheetId="0" hidden="1">{"Single Store 2 Assumptions",#N/A,TRUE,"Formatted Assumptions"}</definedName>
    <definedName name="wrn.Single._.Store._.2._.Assumptions." localSheetId="1" hidden="1">{"Single Store 2 Assumptions",#N/A,TRUE,"Formatted Assumptions"}</definedName>
    <definedName name="wrn.Single._.Store._.2._.Assumptions." hidden="1">{"Single Store 2 Assumptions",#N/A,TRUE,"Formatted Assumptions"}</definedName>
    <definedName name="wrn.Single._.Store._.2._.Pro._.Forma._.IS." localSheetId="0"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localSheetId="1"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KSCS1." localSheetId="0"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lides._.with._.1998._.proj." localSheetId="0"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1"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MC." localSheetId="0" hidden="1">{#N/A,#N/A,TRUE,"Main assumptions";#N/A,#N/A,TRUE,"Subscriber projections";#N/A,#N/A,TRUE,"Revenues";#N/A,#N/A,TRUE,"Opex";#N/A,#N/A,TRUE,"Capex";#N/A,#N/A,TRUE,"Working capital";#N/A,#N/A,TRUE,"P&amp;L";#N/A,#N/A,TRUE,"Cash";#N/A,#N/A,TRUE,"Balance";#N/A,#N/A,TRUE,"Valuation";#N/A,#N/A,TRUE,"Bench"}</definedName>
    <definedName name="wrn.SMC." localSheetId="1" hidden="1">{#N/A,#N/A,TRUE,"Main assumptions";#N/A,#N/A,TRUE,"Subscriber projections";#N/A,#N/A,TRUE,"Revenues";#N/A,#N/A,TRUE,"Opex";#N/A,#N/A,TRUE,"Capex";#N/A,#N/A,TRUE,"Working capital";#N/A,#N/A,TRUE,"P&amp;L";#N/A,#N/A,TRUE,"Cash";#N/A,#N/A,TRUE,"Balance";#N/A,#N/A,TRUE,"Valuation";#N/A,#N/A,TRUE,"Bench"}</definedName>
    <definedName name="wrn.SMC." hidden="1">{#N/A,#N/A,TRUE,"Main assumptions";#N/A,#N/A,TRUE,"Subscriber projections";#N/A,#N/A,TRUE,"Revenues";#N/A,#N/A,TRUE,"Opex";#N/A,#N/A,TRUE,"Capex";#N/A,#N/A,TRUE,"Working capital";#N/A,#N/A,TRUE,"P&amp;L";#N/A,#N/A,TRUE,"Cash";#N/A,#N/A,TRUE,"Balance";#N/A,#N/A,TRUE,"Valuation";#N/A,#N/A,TRUE,"Bench"}</definedName>
    <definedName name="wrn.SMC1" localSheetId="0" hidden="1">{#N/A,#N/A,TRUE,"Main assumptions";#N/A,#N/A,TRUE,"Subscriber projections";#N/A,#N/A,TRUE,"Revenues";#N/A,#N/A,TRUE,"Opex";#N/A,#N/A,TRUE,"Capex";#N/A,#N/A,TRUE,"Working capital";#N/A,#N/A,TRUE,"P&amp;L";#N/A,#N/A,TRUE,"Cash";#N/A,#N/A,TRUE,"Balance";#N/A,#N/A,TRUE,"Valuation";#N/A,#N/A,TRUE,"Bench"}</definedName>
    <definedName name="wrn.SMC1" localSheetId="1" hidden="1">{#N/A,#N/A,TRUE,"Main assumptions";#N/A,#N/A,TRUE,"Subscriber projections";#N/A,#N/A,TRUE,"Revenues";#N/A,#N/A,TRUE,"Opex";#N/A,#N/A,TRUE,"Capex";#N/A,#N/A,TRUE,"Working capital";#N/A,#N/A,TRUE,"P&amp;L";#N/A,#N/A,TRUE,"Cash";#N/A,#N/A,TRUE,"Balance";#N/A,#N/A,TRUE,"Valuation";#N/A,#N/A,TRUE,"Bench"}</definedName>
    <definedName name="wrn.SMC1" hidden="1">{#N/A,#N/A,TRUE,"Main assumptions";#N/A,#N/A,TRUE,"Subscriber projections";#N/A,#N/A,TRUE,"Revenues";#N/A,#N/A,TRUE,"Opex";#N/A,#N/A,TRUE,"Capex";#N/A,#N/A,TRUE,"Working capital";#N/A,#N/A,TRUE,"P&amp;L";#N/A,#N/A,TRUE,"Cash";#N/A,#N/A,TRUE,"Balance";#N/A,#N/A,TRUE,"Valuation";#N/A,#N/A,TRUE,"Bench"}</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localSheetId="1"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øren." localSheetId="0" hidden="1">{#N/A,#N/A,FALSE,"Front";#N/A,#N/A,FALSE,"Index";#N/A,#N/A,FALSE,"FOR Highlights";#N/A,#N/A,FALSE,"FOR P&amp;L";#N/A,#N/A,FALSE,"Revenues";#N/A,#N/A,FALSE,"TDK Traffic Overview";#N/A,#N/A,FALSE,"External charges";#N/A,#N/A,FALSE,"Wages";#N/A,#N/A,FALSE,"Headcount";#N/A,#N/A,FALSE,"Dep Fin Tax"}</definedName>
    <definedName name="wrn.Søren." localSheetId="1" hidden="1">{#N/A,#N/A,FALSE,"Front";#N/A,#N/A,FALSE,"Index";#N/A,#N/A,FALSE,"FOR Highlights";#N/A,#N/A,FALSE,"FOR P&amp;L";#N/A,#N/A,FALSE,"Revenues";#N/A,#N/A,FALSE,"TDK Traffic Overview";#N/A,#N/A,FALSE,"External charges";#N/A,#N/A,FALSE,"Wages";#N/A,#N/A,FALSE,"Headcount";#N/A,#N/A,FALSE,"Dep Fin Tax"}</definedName>
    <definedName name="wrn.Søren." hidden="1">{#N/A,#N/A,FALSE,"Front";#N/A,#N/A,FALSE,"Index";#N/A,#N/A,FALSE,"FOR Highlights";#N/A,#N/A,FALSE,"FOR P&amp;L";#N/A,#N/A,FALSE,"Revenues";#N/A,#N/A,FALSE,"TDK Traffic Overview";#N/A,#N/A,FALSE,"External charges";#N/A,#N/A,FALSE,"Wages";#N/A,#N/A,FALSE,"Headcount";#N/A,#N/A,FALSE,"Dep Fin Tax"}</definedName>
    <definedName name="wrn.Spaceplan." localSheetId="0"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localSheetId="1"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MPA." localSheetId="0" hidden="1">{"VAR.VOLUMI",#N/A,FALSE,"VAR.VOLUMI";"STIMA",#N/A,FALSE,"STIMA";"QUARTER",#N/A,FALSE,"QUARTER"}</definedName>
    <definedName name="wrn.STAMPA." localSheetId="1" hidden="1">{"VAR.VOLUMI",#N/A,FALSE,"VAR.VOLUMI";"STIMA",#N/A,FALSE,"STIMA";"QUARTER",#N/A,FALSE,"QUARTER"}</definedName>
    <definedName name="wrn.STAMPA." hidden="1">{"VAR.VOLUMI",#N/A,FALSE,"VAR.VOLUMI";"STIMA",#N/A,FALSE,"STIMA";"QUARTER",#N/A,FALSE,"QUARTER"}</definedName>
    <definedName name="wrn.stampa._.estesa." localSheetId="0"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localSheetId="1"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VS._.BUD." localSheetId="0" hidden="1">{"VOLVSBUD",#N/A,FALSE,"VOLUMI";"NETVSBUD",#N/A,FALSE,"NET";"PTAXVSBUD",#N/A,FALSE,"PTAX"}</definedName>
    <definedName name="wrn.STAMPA._.VS._.BUD." localSheetId="1" hidden="1">{"VOLVSBUD",#N/A,FALSE,"VOLUMI";"NETVSBUD",#N/A,FALSE,"NET";"PTAXVSBUD",#N/A,FALSE,"PTAX"}</definedName>
    <definedName name="wrn.STAMPA._.VS._.BUD." hidden="1">{"VOLVSBUD",#N/A,FALSE,"VOLUMI";"NETVSBUD",#N/A,FALSE,"NET";"PTAXVSBUD",#N/A,FALSE,"PTAX"}</definedName>
    <definedName name="wrn.STAMPA._.VS._.LY." localSheetId="0" hidden="1">{"VOLVSLY",#N/A,FALSE,"VOLUMI";"NETVSLY",#N/A,FALSE,"NET";"PTAXVSLY",#N/A,FALSE,"PTAX"}</definedName>
    <definedName name="wrn.STAMPA._.VS._.LY." localSheetId="1" hidden="1">{"VOLVSLY",#N/A,FALSE,"VOLUMI";"NETVSLY",#N/A,FALSE,"NET";"PTAXVSLY",#N/A,FALSE,"PTAX"}</definedName>
    <definedName name="wrn.STAMPA._.VS._.LY." hidden="1">{"VOLVSLY",#N/A,FALSE,"VOLUMI";"NETVSLY",#N/A,FALSE,"NET";"PTAXVSLY",#N/A,FALSE,"PTAX"}</definedName>
    <definedName name="wrn.STAMPAMST." localSheetId="0"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localSheetId="1"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nd_alone." hidden="1">{#N/A,#N/A,FALSE,"CBE";#N/A,#N/A,FALSE,"SWK"}</definedName>
    <definedName name="wrn.STAND_ALONE_BOTH." localSheetId="0" hidden="1">{"FCB_ALL",#N/A,FALSE,"FCB";"GREY_ALL",#N/A,FALSE,"GREY"}</definedName>
    <definedName name="wrn.STAND_ALONE_BOTH." localSheetId="1" hidden="1">{"FCB_ALL",#N/A,FALSE,"FCB";"GREY_ALL",#N/A,FALSE,"GREY"}</definedName>
    <definedName name="wrn.STAND_ALONE_BOTH." hidden="1">{"FCB_ALL",#N/A,FALSE,"FCB";"GREY_ALL",#N/A,FALSE,"GREY"}</definedName>
    <definedName name="wrn.Stand_alone_both._dcf" localSheetId="0" hidden="1">{"FCB_ALL",#N/A,FALSE,"FCB";"GREY_ALL",#N/A,FALSE,"GREY"}</definedName>
    <definedName name="wrn.Stand_alone_both._dcf" localSheetId="1" hidden="1">{"FCB_ALL",#N/A,FALSE,"FCB";"GREY_ALL",#N/A,FALSE,"GREY"}</definedName>
    <definedName name="wrn.Stand_alone_both._dcf" hidden="1">{"FCB_ALL",#N/A,FALSE,"FCB";"GREY_ALL",#N/A,FALSE,"GREY"}</definedName>
    <definedName name="wrn.Standard." localSheetId="0" hidden="1">{"Financials",#N/A,FALSE,"Financials";"AVP",#N/A,FALSE,"AVP";"DCF",#N/A,FALSE,"DCF";"CSC",#N/A,FALSE,"CSC";"Deal_Comp",#N/A,FALSE,"DealComp"}</definedName>
    <definedName name="wrn.Standard." localSheetId="1" hidden="1">{"Financials",#N/A,FALSE,"Financials";"AVP",#N/A,FALSE,"AVP";"DCF",#N/A,FALSE,"DCF";"CSC",#N/A,FALSE,"CSC";"Deal_Comp",#N/A,FALSE,"DealComp"}</definedName>
    <definedName name="wrn.Standard." hidden="1">{"Financials",#N/A,FALSE,"Financials";"AVP",#N/A,FALSE,"AVP";"DCF",#N/A,FALSE,"DCF";"CSC",#N/A,FALSE,"CSC";"Deal_Comp",#N/A,FALSE,"DealComp"}</definedName>
    <definedName name="wrn.Standard_10y." localSheetId="0" hidden="1">{"Stand_10y",#N/A,FALSE,"LocCur";"Stand_10y",#N/A,FALSE,"DM"}</definedName>
    <definedName name="wrn.Standard_10y." localSheetId="1" hidden="1">{"Stand_10y",#N/A,FALSE,"LocCur";"Stand_10y",#N/A,FALSE,"DM"}</definedName>
    <definedName name="wrn.Standard_10y." hidden="1">{"Stand_10y",#N/A,FALSE,"LocCur";"Stand_10y",#N/A,FALSE,"DM"}</definedName>
    <definedName name="wrn.Statistics." localSheetId="0" hidden="1">{"Std Poor",#N/A,FALSE,"S&amp;P";"Sum Stats",#N/A,FALSE,"Stats"}</definedName>
    <definedName name="wrn.Statistics." localSheetId="1" hidden="1">{"Std Poor",#N/A,FALSE,"S&amp;P";"Sum Stats",#N/A,FALSE,"Stats"}</definedName>
    <definedName name="wrn.Statistics." hidden="1">{"Std Poor",#N/A,FALSE,"S&amp;P";"Sum Stats",#N/A,FALSE,"Stats"}</definedName>
    <definedName name="wrn.STOCKHOLDERS._.EQUITY." localSheetId="0" hidden="1">{#N/A,#N/A,FALSE,"WW-1 Stockholders' Equity"}</definedName>
    <definedName name="wrn.STOCKHOLDERS._.EQUITY." localSheetId="1" hidden="1">{#N/A,#N/A,FALSE,"WW-1 Stockholders' Equity"}</definedName>
    <definedName name="wrn.STOCKHOLDERS._.EQUITY." hidden="1">{#N/A,#N/A,FALSE,"WW-1 Stockholders' Equity"}</definedName>
    <definedName name="wrn.sum." localSheetId="0" hidden="1">{"Opsys",#N/A,FALSE,"NPV_OPsys";"NT",#N/A,FALSE,"NPV_NT";"DevP",#N/A,FALSE,"NPV_DevPdt";"Office",#N/A,FALSE,"NPV_Office"}</definedName>
    <definedName name="wrn.sum." localSheetId="1" hidden="1">{"Opsys",#N/A,FALSE,"NPV_OPsys";"NT",#N/A,FALSE,"NPV_NT";"DevP",#N/A,FALSE,"NPV_DevPdt";"Office",#N/A,FALSE,"NPV_Office"}</definedName>
    <definedName name="wrn.sum." hidden="1">{"Opsys",#N/A,FALSE,"NPV_OPsys";"NT",#N/A,FALSE,"NPV_NT";"DevP",#N/A,FALSE,"NPV_DevPdt";"Office",#N/A,FALSE,"NPV_Office"}</definedName>
    <definedName name="wrn.sum._.ops." localSheetId="0" hidden="1">{"schedule",#N/A,FALSE,"Sum Op's";"input area",#N/A,FALSE,"Sum Op's"}</definedName>
    <definedName name="wrn.sum._.ops." localSheetId="1" hidden="1">{"schedule",#N/A,FALSE,"Sum Op's";"input area",#N/A,FALSE,"Sum Op's"}</definedName>
    <definedName name="wrn.sum._.ops." hidden="1">{"schedule",#N/A,FALSE,"Sum Op's";"input area",#N/A,FALSE,"Sum Op's"}</definedName>
    <definedName name="wrn.sum._1" localSheetId="0" hidden="1">{"Opsys",#N/A,FALSE,"NPV_OPsys";"NT",#N/A,FALSE,"NPV_NT";"DevP",#N/A,FALSE,"NPV_DevPdt";"Office",#N/A,FALSE,"NPV_Office"}</definedName>
    <definedName name="wrn.sum._1" localSheetId="1" hidden="1">{"Opsys",#N/A,FALSE,"NPV_OPsys";"NT",#N/A,FALSE,"NPV_NT";"DevP",#N/A,FALSE,"NPV_DevPdt";"Office",#N/A,FALSE,"NPV_Office"}</definedName>
    <definedName name="wrn.sum._1" hidden="1">{"Opsys",#N/A,FALSE,"NPV_OPsys";"NT",#N/A,FALSE,"NPV_NT";"DevP",#N/A,FALSE,"NPV_DevPdt";"Office",#N/A,FALSE,"NPV_Office"}</definedName>
    <definedName name="wrn.sum._2" localSheetId="0" hidden="1">{"Opsys",#N/A,FALSE,"NPV_OPsys";"NT",#N/A,FALSE,"NPV_NT";"DevP",#N/A,FALSE,"NPV_DevPdt";"Office",#N/A,FALSE,"NPV_Office"}</definedName>
    <definedName name="wrn.sum._2" localSheetId="1" hidden="1">{"Opsys",#N/A,FALSE,"NPV_OPsys";"NT",#N/A,FALSE,"NPV_NT";"DevP",#N/A,FALSE,"NPV_DevPdt";"Office",#N/A,FALSE,"NPV_Office"}</definedName>
    <definedName name="wrn.sum._2" hidden="1">{"Opsys",#N/A,FALSE,"NPV_OPsys";"NT",#N/A,FALSE,"NPV_NT";"DevP",#N/A,FALSE,"NPV_DevPdt";"Office",#N/A,FALSE,"NPV_Office"}</definedName>
    <definedName name="wrn.sum._3" localSheetId="0" hidden="1">{"Opsys",#N/A,FALSE,"NPV_OPsys";"NT",#N/A,FALSE,"NPV_NT";"DevP",#N/A,FALSE,"NPV_DevPdt";"Office",#N/A,FALSE,"NPV_Office"}</definedName>
    <definedName name="wrn.sum._3" localSheetId="1" hidden="1">{"Opsys",#N/A,FALSE,"NPV_OPsys";"NT",#N/A,FALSE,"NPV_NT";"DevP",#N/A,FALSE,"NPV_DevPdt";"Office",#N/A,FALSE,"NPV_Office"}</definedName>
    <definedName name="wrn.sum._3" hidden="1">{"Opsys",#N/A,FALSE,"NPV_OPsys";"NT",#N/A,FALSE,"NPV_NT";"DevP",#N/A,FALSE,"NPV_DevPdt";"Office",#N/A,FALSE,"NPV_Office"}</definedName>
    <definedName name="wrn.sum._4" localSheetId="0" hidden="1">{"Opsys",#N/A,FALSE,"NPV_OPsys";"NT",#N/A,FALSE,"NPV_NT";"DevP",#N/A,FALSE,"NPV_DevPdt";"Office",#N/A,FALSE,"NPV_Office"}</definedName>
    <definedName name="wrn.sum._4" localSheetId="1" hidden="1">{"Opsys",#N/A,FALSE,"NPV_OPsys";"NT",#N/A,FALSE,"NPV_NT";"DevP",#N/A,FALSE,"NPV_DevPdt";"Office",#N/A,FALSE,"NPV_Office"}</definedName>
    <definedName name="wrn.sum._4" hidden="1">{"Opsys",#N/A,FALSE,"NPV_OPsys";"NT",#N/A,FALSE,"NPV_NT";"DevP",#N/A,FALSE,"NPV_DevPdt";"Office",#N/A,FALSE,"NPV_Office"}</definedName>
    <definedName name="wrn.Summ_Assum_Graphs." localSheetId="0" hidden="1">{#N/A,#N/A,TRUE,"Initial";#N/A,#N/A,TRUE,"Graphs"}</definedName>
    <definedName name="wrn.Summ_Assum_Graphs." localSheetId="1" hidden="1">{#N/A,#N/A,TRUE,"Initial";#N/A,#N/A,TRUE,"Graphs"}</definedName>
    <definedName name="wrn.Summ_Assum_Graphs." hidden="1">{#N/A,#N/A,TRUE,"Initial";#N/A,#N/A,TRUE,"Graphs"}</definedName>
    <definedName name="wrn.summar_comsat1" localSheetId="0" hidden="1">{"summary",#N/A,FALSE,"comsat"}</definedName>
    <definedName name="wrn.summar_comsat1" localSheetId="1" hidden="1">{"summary",#N/A,FALSE,"comsat"}</definedName>
    <definedName name="wrn.summar_comsat1" hidden="1">{"summary",#N/A,FALSE,"comsat"}</definedName>
    <definedName name="wrn.summary." localSheetId="0" hidden="1">{#N/A,#N/A,FALSE,"Summary";#N/A,#N/A,FALSE,"CF";#N/A,#N/A,FALSE,"P&amp;L";"summary",#N/A,FALSE,"Returns";#N/A,#N/A,FALSE,"BS";"summary",#N/A,FALSE,"Analysis";#N/A,#N/A,FALSE,"Assumptions"}</definedName>
    <definedName name="wrn.summary." localSheetId="1" hidden="1">{#N/A,#N/A,FALSE,"Summary";#N/A,#N/A,FALSE,"CF";#N/A,#N/A,FALSE,"P&amp;L";"summary",#N/A,FALSE,"Returns";#N/A,#N/A,FALSE,"BS";"summary",#N/A,FALSE,"Analysis";#N/A,#N/A,FALSE,"Assumptions"}</definedName>
    <definedName name="wrn.summary." hidden="1">{#N/A,#N/A,FALSE,"Summary";#N/A,#N/A,FALSE,"CF";#N/A,#N/A,FALSE,"P&amp;L";"summary",#N/A,FALSE,"Returns";#N/A,#N/A,FALSE,"BS";"summary",#N/A,FALSE,"Analysis";#N/A,#N/A,FALSE,"Assumptions"}</definedName>
    <definedName name="wrn.summary_comsat." localSheetId="0" hidden="1">{"summary",#N/A,FALSE,"comsat"}</definedName>
    <definedName name="wrn.summary_comsat." localSheetId="1" hidden="1">{"summary",#N/A,FALSE,"comsat"}</definedName>
    <definedName name="wrn.summary_comsat." hidden="1">{"summary",#N/A,FALSE,"comsat"}</definedName>
    <definedName name="wrn.summary2." localSheetId="0" hidden="1">{"financials",#N/A,FALSE,"BASIC"}</definedName>
    <definedName name="wrn.summary2." localSheetId="1" hidden="1">{"financials",#N/A,FALSE,"BASIC"}</definedName>
    <definedName name="wrn.summary2." hidden="1">{"financials",#N/A,FALSE,"BASIC"}</definedName>
    <definedName name="wrn.SummaryPgs." localSheetId="0"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nModel." localSheetId="0" hidden="1">{#N/A,#N/A,FALSE,"summary";#N/A,#N/A,FALSE,"SIH";#N/A,#N/A,FALSE,"SIH Value";#N/A,#N/A,FALSE,"tax est.";#N/A,#N/A,FALSE,"Mohegan";#N/A,#N/A,FALSE,"Resorts";#N/A,#N/A,FALSE,"Win Per Day";#N/A,#N/A,FALSE,"CapStr"}</definedName>
    <definedName name="wrn.SunModel." localSheetId="1" hidden="1">{#N/A,#N/A,FALSE,"summary";#N/A,#N/A,FALSE,"SIH";#N/A,#N/A,FALSE,"SIH Value";#N/A,#N/A,FALSE,"tax est.";#N/A,#N/A,FALSE,"Mohegan";#N/A,#N/A,FALSE,"Resorts";#N/A,#N/A,FALSE,"Win Per Day";#N/A,#N/A,FALSE,"CapStr"}</definedName>
    <definedName name="wrn.SunModel." hidden="1">{#N/A,#N/A,FALSE,"summary";#N/A,#N/A,FALSE,"SIH";#N/A,#N/A,FALSE,"SIH Value";#N/A,#N/A,FALSE,"tax est.";#N/A,#N/A,FALSE,"Mohegan";#N/A,#N/A,FALSE,"Resorts";#N/A,#N/A,FALSE,"Win Per Day";#N/A,#N/A,FALSE,"CapStr"}</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WK." localSheetId="0" hidden="1">{"Annual",#N/A,FALSE,"SWK";"Margins",#N/A,FALSE,"SWK";"Q",#N/A,FALSE,"Qtrs."}</definedName>
    <definedName name="wrn.SWK." localSheetId="1" hidden="1">{"Annual",#N/A,FALSE,"SWK";"Margins",#N/A,FALSE,"SWK";"Q",#N/A,FALSE,"Qtrs."}</definedName>
    <definedName name="wrn.SWK." hidden="1">{"Annual",#N/A,FALSE,"SWK";"Margins",#N/A,FALSE,"SWK";"Q",#N/A,FALSE,"Qtrs."}</definedName>
    <definedName name="wrn.Sykes." localSheetId="0"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localSheetId="1"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Tabellen." localSheetId="0" hidden="1">{#N/A,#N/A,FALSE,"G RV Männer W";#N/A,#N/A,FALSE,"G RV Frauen W";#N/A,#N/A,FALSE,"G RV Männer O";#N/A,#N/A,FALSE,"G RV Frauen O";#N/A,#N/A,FALSE,"RTZahlbetrag"}</definedName>
    <definedName name="wrn.Tabellen." localSheetId="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 localSheetId="0" hidden="1">{#N/A,#N/A,FALSE,"T-1";#N/A,#N/A,FALSE,"T-2";#N/A,#N/A,FALSE,"T-3";#N/A,#N/A,FALSE,"T-4";#N/A,#N/A,FALSE,"T-5";#N/A,#N/A,FALSE,"T-6";#N/A,#N/A,FALSE,"T-7";#N/A,#N/A,FALSE,"T-8";#N/A,#N/A,FALSE,"T-9";#N/A,#N/A,FALSE,"T-10";#N/A,#N/A,FALSE,"T-11";#N/A,#N/A,FALSE,"T-12"}</definedName>
    <definedName name="wrn.tables." localSheetId="1" hidden="1">{#N/A,#N/A,FALSE,"T-1";#N/A,#N/A,FALSE,"T-2";#N/A,#N/A,FALSE,"T-3";#N/A,#N/A,FALSE,"T-4";#N/A,#N/A,FALSE,"T-5";#N/A,#N/A,FALSE,"T-6";#N/A,#N/A,FALSE,"T-7";#N/A,#N/A,FALSE,"T-8";#N/A,#N/A,FALSE,"T-9";#N/A,#N/A,FALSE,"T-10";#N/A,#N/A,FALSE,"T-11";#N/A,#N/A,FALSE,"T-12"}</definedName>
    <definedName name="wrn.tables." hidden="1">{#N/A,#N/A,FALSE,"T-1";#N/A,#N/A,FALSE,"T-2";#N/A,#N/A,FALSE,"T-3";#N/A,#N/A,FALSE,"T-4";#N/A,#N/A,FALSE,"T-5";#N/A,#N/A,FALSE,"T-6";#N/A,#N/A,FALSE,"T-7";#N/A,#N/A,FALSE,"T-8";#N/A,#N/A,FALSE,"T-9";#N/A,#N/A,FALSE,"T-10";#N/A,#N/A,FALSE,"T-11";#N/A,#N/A,FALSE,"T-12"}</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localSheetId="0"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localSheetId="0" hidden="1">{"Tarifica91",#N/A,FALSE,"Tariffs";"Tarifica92",#N/A,FALSE,"Tariffs";"Tarifica93",#N/A,FALSE,"Tariffs";"Tarifica94",#N/A,FALSE,"Tariffs";"Tarifica95",#N/A,FALSE,"Tariffs";"Tarifica96",#N/A,FALSE,"Tariffs"}</definedName>
    <definedName name="wrn.Tariff._.Analysis." localSheetId="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localSheetId="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XATION." localSheetId="0" hidden="1">{#N/A,#N/A,FALSE,"JJ-1 Reg. Tax";#N/A,#N/A,FALSE,"JJ-2 Tax Jnl. Entry";#N/A,#N/A,FALSE,"JJ-3 Alt Min. Tax";#N/A,#N/A,FALSE,"JJ-4 Tax Checklist";#N/A,#N/A,FALSE,"KK-1 Def. Tax";#N/A,#N/A,FALSE,"KK-2 Rate Recon.";#N/A,#N/A,FALSE,"0800-2 Income Tax Provision";#N/A,#N/A,FALSE,"0800-3 Income Tax Provision H&amp;L"}</definedName>
    <definedName name="wrn.TAXATION." localSheetId="1" hidden="1">{#N/A,#N/A,FALSE,"JJ-1 Reg. Tax";#N/A,#N/A,FALSE,"JJ-2 Tax Jnl. Entry";#N/A,#N/A,FALSE,"JJ-3 Alt Min. Tax";#N/A,#N/A,FALSE,"JJ-4 Tax Checklist";#N/A,#N/A,FALSE,"KK-1 Def. Tax";#N/A,#N/A,FALSE,"KK-2 Rate Recon.";#N/A,#N/A,FALSE,"0800-2 Income Tax Provision";#N/A,#N/A,FALSE,"0800-3 Income Tax Provision H&amp;L"}</definedName>
    <definedName name="wrn.TAXATION." hidden="1">{#N/A,#N/A,FALSE,"JJ-1 Reg. Tax";#N/A,#N/A,FALSE,"JJ-2 Tax Jnl. Entry";#N/A,#N/A,FALSE,"JJ-3 Alt Min. Tax";#N/A,#N/A,FALSE,"JJ-4 Tax Checklist";#N/A,#N/A,FALSE,"KK-1 Def. Tax";#N/A,#N/A,FALSE,"KK-2 Rate Recon.";#N/A,#N/A,FALSE,"0800-2 Income Tax Provision";#N/A,#N/A,FALSE,"0800-3 Income Tax Provision H&amp;L"}</definedName>
    <definedName name="wrn.TCR." localSheetId="0" hidden="1">{#N/A,#N/A,FALSE,"title";#N/A,#N/A,FALSE,"AVE VEH";#N/A,#N/A,FALSE,"METRICS";#N/A,#N/A,FALSE,"Prod Cost";#N/A,#N/A,FALSE,"CMTOTCST";#N/A,#N/A,FALSE,"Roadmap";#N/A,#N/A,FALSE,"Road Text";#N/A,#N/A,FALSE,"VAVE";#N/A,#N/A,FALSE,"Warranty #1";#N/A,#N/A,FALSE,"Warranty #2";#N/A,#N/A,FALSE,"Purchasing"}</definedName>
    <definedName name="wrn.TCR." localSheetId="1" hidden="1">{#N/A,#N/A,FALSE,"title";#N/A,#N/A,FALSE,"AVE VEH";#N/A,#N/A,FALSE,"METRICS";#N/A,#N/A,FALSE,"Prod Cost";#N/A,#N/A,FALSE,"CMTOTCST";#N/A,#N/A,FALSE,"Roadmap";#N/A,#N/A,FALSE,"Road Text";#N/A,#N/A,FALSE,"VAVE";#N/A,#N/A,FALSE,"Warranty #1";#N/A,#N/A,FALSE,"Warranty #2";#N/A,#N/A,FALSE,"Purchasing"}</definedName>
    <definedName name="wrn.TCR." hidden="1">{#N/A,#N/A,FALSE,"title";#N/A,#N/A,FALSE,"AVE VEH";#N/A,#N/A,FALSE,"METRICS";#N/A,#N/A,FALSE,"Prod Cost";#N/A,#N/A,FALSE,"CMTOTCST";#N/A,#N/A,FALSE,"Roadmap";#N/A,#N/A,FALSE,"Road Text";#N/A,#N/A,FALSE,"VAVE";#N/A,#N/A,FALSE,"Warranty #1";#N/A,#N/A,FALSE,"Warranty #2";#N/A,#N/A,FALSE,"Purchasing"}</definedName>
    <definedName name="wrn.Telstra._.Inputs." localSheetId="0" hidden="1">{"Inputs",#N/A,FALSE,"US_FL";"Inputs",#N/A,FALSE,"EUROPE_FL";"Inputs",#N/A,FALSE,"ASIA_FL"}</definedName>
    <definedName name="wrn.Telstra._.Inputs." localSheetId="1" hidden="1">{"Inputs",#N/A,FALSE,"US_FL";"Inputs",#N/A,FALSE,"EUROPE_FL";"Inputs",#N/A,FALSE,"ASIA_FL"}</definedName>
    <definedName name="wrn.Telstra._.Inputs." hidden="1">{"Inputs",#N/A,FALSE,"US_FL";"Inputs",#N/A,FALSE,"EUROPE_FL";"Inputs",#N/A,FALSE,"ASIA_FL"}</definedName>
    <definedName name="wrn.Telstra._.Output." localSheetId="0" hidden="1">{"Output",#N/A,FALSE,"US_FL";"Output",#N/A,FALSE,"EUROPE_FL";"Output",#N/A,FALSE,"ASIA_FL"}</definedName>
    <definedName name="wrn.Telstra._.Output." localSheetId="1" hidden="1">{"Output",#N/A,FALSE,"US_FL";"Output",#N/A,FALSE,"EUROPE_FL";"Output",#N/A,FALSE,"ASIA_FL"}</definedName>
    <definedName name="wrn.Telstra._.Output." hidden="1">{"Output",#N/A,FALSE,"US_FL";"Output",#N/A,FALSE,"EUROPE_FL";"Output",#N/A,FALSE,"ASIA_FL"}</definedName>
    <definedName name="wrn.test." localSheetId="0" hidden="1">{"test2",#N/A,TRUE,"Prices"}</definedName>
    <definedName name="wrn.test." localSheetId="1" hidden="1">{"test2",#N/A,TRUE,"Prices"}</definedName>
    <definedName name="wrn.test." hidden="1">{"test2",#N/A,TRUE,"Prices"}</definedName>
    <definedName name="wrn.test1." localSheetId="0" hidden="1">{"Income Statement",#N/A,FALSE,"CFMODEL";"Balance Sheet",#N/A,FALSE,"CFMODEL"}</definedName>
    <definedName name="wrn.test1." localSheetId="1" hidden="1">{"Income Statement",#N/A,FALSE,"CFMODEL";"Balance Sheet",#N/A,FALSE,"CFMODEL"}</definedName>
    <definedName name="wrn.test1." hidden="1">{"Income Statement",#N/A,FALSE,"CFMODEL";"Balance Sheet",#N/A,FALSE,"CFMODEL"}</definedName>
    <definedName name="wrn.test2." localSheetId="0" hidden="1">{"SourcesUses",#N/A,TRUE,"CFMODEL";"TransOverview",#N/A,TRUE,"CFMODEL"}</definedName>
    <definedName name="wrn.test2." localSheetId="1" hidden="1">{"SourcesUses",#N/A,TRUE,"CFMODEL";"TransOverview",#N/A,TRUE,"CFMODEL"}</definedName>
    <definedName name="wrn.test2." hidden="1">{"SourcesUses",#N/A,TRUE,"CFMODEL";"TransOverview",#N/A,TRUE,"CFMODEL"}</definedName>
    <definedName name="wrn.test3." localSheetId="0" hidden="1">{"SourcesUses",#N/A,TRUE,#N/A;"TransOverview",#N/A,TRUE,"CFMODEL"}</definedName>
    <definedName name="wrn.test3." localSheetId="1" hidden="1">{"SourcesUses",#N/A,TRUE,#N/A;"TransOverview",#N/A,TRUE,"CFMODEL"}</definedName>
    <definedName name="wrn.test3." hidden="1">{"SourcesUses",#N/A,TRUE,#N/A;"TransOverview",#N/A,TRUE,"CFMODEL"}</definedName>
    <definedName name="wrn.test4." localSheetId="0" hidden="1">{"SourcesUses",#N/A,TRUE,"FundsFlow";"TransOverview",#N/A,TRUE,"FundsFlow"}</definedName>
    <definedName name="wrn.test4." localSheetId="1" hidden="1">{"SourcesUses",#N/A,TRUE,"FundsFlow";"TransOverview",#N/A,TRUE,"FundsFlow"}</definedName>
    <definedName name="wrn.test4." hidden="1">{"SourcesUses",#N/A,TRUE,"FundsFlow";"TransOverview",#N/A,TRUE,"FundsFlow"}</definedName>
    <definedName name="wrn.Thomas_Case." hidden="1">{#N/A,#N/A,TRUE,"Thomas Case";#N/A,#N/A,TRUE,"Corporate Overhead";#N/A,#N/A,TRUE,"Arizona";#N/A,#N/A,TRUE,"Cal";#N/A,#N/A,TRUE,"Illinois";#N/A,#N/A,TRUE,"Indiana";#N/A,#N/A,TRUE,"Ohio";#N/A,#N/A,TRUE,"Pennsylvania";#N/A,#N/A,TRUE,"Growth";#N/A,#N/A,TRUE,"Anthem";#N/A,#N/A,TRUE,"Pipeline"}</definedName>
    <definedName name="wrn.TMCALL." localSheetId="0"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MCOMP." hidden="1">{#N/A,#N/A,FALSE,"TMCOMP96";#N/A,#N/A,FALSE,"MAT96";#N/A,#N/A,FALSE,"FANDA96";#N/A,#N/A,FALSE,"INTRAN96";#N/A,#N/A,FALSE,"NAA9697";#N/A,#N/A,FALSE,"ECWEBB";#N/A,#N/A,FALSE,"MFT96";#N/A,#N/A,FALSE,"CTrecon"}</definedName>
    <definedName name="wrn.todos." localSheetId="0" hidden="1">{#N/A,#N/A,FALSE,"AMSA611";#N/A,#N/A,FALSE,"STACFLOW";#N/A,#N/A,FALSE,"Page1";#N/A,#N/A,FALSE,"Page2";#N/A,#N/A,FALSE,"Page3";#N/A,#N/A,FALSE,"Page4";#N/A,#N/A,FALSE,"Page5";#N/A,#N/A,FALSE,"Page6";#N/A,#N/A,FALSE,"Page7";#N/A,#N/A,FALSE,"Page8";#N/A,#N/A,FALSE,"Page9";#N/A,#N/A,FALSE,"Page10";#N/A,#N/A,FALSE,"Page11"}</definedName>
    <definedName name="wrn.todos." localSheetId="1" hidden="1">{#N/A,#N/A,FALSE,"AMSA611";#N/A,#N/A,FALSE,"STACFLOW";#N/A,#N/A,FALSE,"Page1";#N/A,#N/A,FALSE,"Page2";#N/A,#N/A,FALSE,"Page3";#N/A,#N/A,FALSE,"Page4";#N/A,#N/A,FALSE,"Page5";#N/A,#N/A,FALSE,"Page6";#N/A,#N/A,FALSE,"Page7";#N/A,#N/A,FALSE,"Page8";#N/A,#N/A,FALSE,"Page9";#N/A,#N/A,FALSE,"Page10";#N/A,#N/A,FALSE,"Page11"}</definedName>
    <definedName name="wrn.todos." hidden="1">{#N/A,#N/A,FALSE,"AMSA611";#N/A,#N/A,FALSE,"STACFLOW";#N/A,#N/A,FALSE,"Page1";#N/A,#N/A,FALSE,"Page2";#N/A,#N/A,FALSE,"Page3";#N/A,#N/A,FALSE,"Page4";#N/A,#N/A,FALSE,"Page5";#N/A,#N/A,FALSE,"Page6";#N/A,#N/A,FALSE,"Page7";#N/A,#N/A,FALSE,"Page8";#N/A,#N/A,FALSE,"Page9";#N/A,#N/A,FALSE,"Page10";#N/A,#N/A,FALSE,"Page11"}</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0" hidden="1">{#N/A,#N/A,FALSE,"BALL&amp;P";#N/A,#N/A,FALSE,"INCEXPOTHER";#N/A,#N/A,FALSE,"PLINTEXP"}</definedName>
    <definedName name="wrn.TOTAL." localSheetId="1" hidden="1">{#N/A,#N/A,FALSE,"BALL&amp;P";#N/A,#N/A,FALSE,"INCEXPOTHER";#N/A,#N/A,FALSE,"PLINTEXP"}</definedName>
    <definedName name="wrn.TOTAL." hidden="1">{#N/A,#N/A,FALSE,"BALL&amp;P";#N/A,#N/A,FALSE,"INCEXPOTHER";#N/A,#N/A,FALSE,"PLINTEXP"}</definedName>
    <definedName name="wrn.total._.96." localSheetId="0" hidden="1">{"total 96",#N/A,FALSE,"Total"}</definedName>
    <definedName name="wrn.total._.96." localSheetId="1" hidden="1">{"total 96",#N/A,FALSE,"Total"}</definedName>
    <definedName name="wrn.total._.96." hidden="1">{"total 96",#N/A,FALSE,"Total"}</definedName>
    <definedName name="wrn.Total._.97." localSheetId="0" hidden="1">{"Total 97",#N/A,FALSE,"Total"}</definedName>
    <definedName name="wrn.Total._.97." localSheetId="1" hidden="1">{"Total 97",#N/A,FALSE,"Total"}</definedName>
    <definedName name="wrn.Total._.97." hidden="1">{"Total 97",#N/A,FALSE,"Total"}</definedName>
    <definedName name="wrn.TOTAL._.REPORTING." localSheetId="0" hidden="1">{#N/A,#N/A,TRUE,"Reporting";#N/A,#N/A,TRUE,"Reconcil";#N/A,#N/A,TRUE,"actions";#N/A,#N/A,TRUE,"report backup";#N/A,#N/A,TRUE,"wages";#N/A,#N/A,TRUE,"financial expenses"}</definedName>
    <definedName name="wrn.TOTAL._.REPORTING." localSheetId="1" hidden="1">{#N/A,#N/A,TRUE,"Reporting";#N/A,#N/A,TRUE,"Reconcil";#N/A,#N/A,TRUE,"actions";#N/A,#N/A,TRUE,"report backup";#N/A,#N/A,TRUE,"wages";#N/A,#N/A,TRUE,"financial expenses"}</definedName>
    <definedName name="wrn.TOTAL._.REPORTING." hidden="1">{#N/A,#N/A,TRUE,"Reporting";#N/A,#N/A,TRUE,"Reconcil";#N/A,#N/A,TRUE,"actions";#N/A,#N/A,TRUE,"report backup";#N/A,#N/A,TRUE,"wages";#N/A,#N/A,TRUE,"financial expenses"}</definedName>
    <definedName name="wrn.totalcomp." hidden="1">{"comp1",#N/A,FALSE,"COMPS";"footnotes",#N/A,FALSE,"COMPS"}</definedName>
    <definedName name="wrn.totalcomp.1" hidden="1">{"comp1",#N/A,FALSE,"COMPS";"footnotes",#N/A,FALSE,"COMPS"}</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ding._.Summary." localSheetId="0" hidden="1">{#N/A,#N/A,FALSE,"Trading Summary"}</definedName>
    <definedName name="wrn.Trading._.Summary." localSheetId="1" hidden="1">{#N/A,#N/A,FALSE,"Trading Summary"}</definedName>
    <definedName name="wrn.Trading._.Summary." hidden="1">{#N/A,#N/A,FALSE,"Trading Summary"}</definedName>
    <definedName name="wrn.trans._.sum." hidden="1">{"trans assumptions",#N/A,FALSE,"Merger";"trans accretion",#N/A,FALSE,"Merger"}</definedName>
    <definedName name="wrn.TransPrcd_123." hidden="1">{#N/A,#N/A,TRUE,"TransPrcd 1";#N/A,#N/A,TRUE,"TransPrcd 2";#N/A,#N/A,TRUE,"TransPrcd 3"}</definedName>
    <definedName name="wrn.trball." localSheetId="0"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t." localSheetId="0" hidden="1">{"view02",#N/A,TRUE,"02";"view03",#N/A,TRUE,"03"}</definedName>
    <definedName name="wrn.tt." localSheetId="1" hidden="1">{"view02",#N/A,TRUE,"02";"view03",#N/A,TRUE,"03"}</definedName>
    <definedName name="wrn.tt." hidden="1">{"view02",#N/A,TRUE,"02";"view03",#N/A,TRUE,"03"}</definedName>
    <definedName name="wrn.TUNE._.Model." localSheetId="0" hidden="1">{#N/A,#N/A,FALSE,"IS";#N/A,#N/A,FALSE,"One pager";#N/A,#N/A,FALSE,"Revenue Detail"}</definedName>
    <definedName name="wrn.TUNE._.Model." localSheetId="1" hidden="1">{#N/A,#N/A,FALSE,"IS";#N/A,#N/A,FALSE,"One pager";#N/A,#N/A,FALSE,"Revenue Detail"}</definedName>
    <definedName name="wrn.TUNE._.Model." hidden="1">{#N/A,#N/A,FALSE,"IS";#N/A,#N/A,FALSE,"One pager";#N/A,#N/A,FALSE,"Revenue Detail"}</definedName>
    <definedName name="wrn.turnover._.96." localSheetId="0" hidden="1">{"turnover 96",#N/A,FALSE,"KPI"}</definedName>
    <definedName name="wrn.turnover._.96." localSheetId="1" hidden="1">{"turnover 96",#N/A,FALSE,"KPI"}</definedName>
    <definedName name="wrn.turnover._.96." hidden="1">{"turnover 96",#N/A,FALSE,"KPI"}</definedName>
    <definedName name="wrn.turnover._.97." localSheetId="0" hidden="1">{"turnover 97",#N/A,FALSE,"KPI"}</definedName>
    <definedName name="wrn.turnover._.97." localSheetId="1" hidden="1">{"turnover 97",#N/A,FALSE,"KPI"}</definedName>
    <definedName name="wrn.turnover._.97." hidden="1">{"turnover 97",#N/A,FALSE,"KPI"}</definedName>
    <definedName name="wrn.Tweaker._.adjustments." localSheetId="0" hidden="1">{#N/A,#N/A,FALSE,"Tweaker adj cover";#N/A,#N/A,FALSE,"Adj-non tech";#N/A,#N/A,FALSE,"Adj-Op earn";#N/A,#N/A,FALSE,"Adj-Bal sheet";#N/A,#N/A,FALSE,"Adj-Terr LTB";#N/A,#N/A,FALSE,"Adj-Terr GB";#N/A,#N/A,FALSE,"Adj-tax &amp;eps"}</definedName>
    <definedName name="wrn.Tweaker._.adjustments." localSheetId="1" hidden="1">{#N/A,#N/A,FALSE,"Tweaker adj cover";#N/A,#N/A,FALSE,"Adj-non tech";#N/A,#N/A,FALSE,"Adj-Op earn";#N/A,#N/A,FALSE,"Adj-Bal sheet";#N/A,#N/A,FALSE,"Adj-Terr LTB";#N/A,#N/A,FALSE,"Adj-Terr GB";#N/A,#N/A,FALSE,"Adj-tax &amp;eps"}</definedName>
    <definedName name="wrn.Tweaker._.adjustments." hidden="1">{#N/A,#N/A,FALSE,"Tweaker adj cover";#N/A,#N/A,FALSE,"Adj-non tech";#N/A,#N/A,FALSE,"Adj-Op earn";#N/A,#N/A,FALSE,"Adj-Bal sheet";#N/A,#N/A,FALSE,"Adj-Terr LTB";#N/A,#N/A,FALSE,"Adj-Terr GB";#N/A,#N/A,FALSE,"Adj-tax &amp;eps"}</definedName>
    <definedName name="wrn.Tweety." localSheetId="0"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Typhoon." hidden="1">{"Agg Output",#N/A,FALSE,"Operational Drivers Output";"NW Output",#N/A,FALSE,"Operational Drivers Output";"South Output",#N/A,FALSE,"Operational Drivers Output";"Central Output",#N/A,FALSE,"Operational Drivers Output"}</definedName>
    <definedName name="wrn.Udskriv._.alt." localSheetId="0" hidden="1">{#N/A,#N/A,TRUE,"Front";#N/A,#N/A,TRUE,"Index";#N/A,#N/A,TRUE,"EBITDA Highlights";#N/A,#N/A,TRUE,"Statement of Income";#N/A,#N/A,TRUE,"Revenue growth analysis";#N/A,#N/A,TRUE,"Ebitda growth analysis";#N/A,#N/A,TRUE,"Revenues";#N/A,#N/A,TRUE,"P&amp;L comments detailed";#N/A,#N/A,TRUE,"Capex Net og I&amp;S"}</definedName>
    <definedName name="wrn.Udskriv._.alt." localSheetId="1" hidden="1">{#N/A,#N/A,TRUE,"Front";#N/A,#N/A,TRUE,"Index";#N/A,#N/A,TRUE,"EBITDA Highlights";#N/A,#N/A,TRUE,"Statement of Income";#N/A,#N/A,TRUE,"Revenue growth analysis";#N/A,#N/A,TRUE,"Ebitda growth analysis";#N/A,#N/A,TRUE,"Revenues";#N/A,#N/A,TRUE,"P&amp;L comments detailed";#N/A,#N/A,TRUE,"Capex Net og I&amp;S"}</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K._.Retail._.PLs." localSheetId="0" hidden="1">{"Clothing PL",#N/A,FALSE,"H1H2";"Food PL",#N/A,FALSE,"H1H2";"Group PL",#N/A,FALSE,"H1H2";"Home Furnishings PL",#N/A,FALSE,"H1H2"}</definedName>
    <definedName name="wrn.UK._.Retail._.PLs." localSheetId="1" hidden="1">{"Clothing PL",#N/A,FALSE,"H1H2";"Food PL",#N/A,FALSE,"H1H2";"Group PL",#N/A,FALSE,"H1H2";"Home Furnishings PL",#N/A,FALSE,"H1H2"}</definedName>
    <definedName name="wrn.UK._.Retail._.PLs." hidden="1">{"Clothing PL",#N/A,FALSE,"H1H2";"Food PL",#N/A,FALSE,"H1H2";"Group PL",#N/A,FALSE,"H1H2";"Home Furnishings PL",#N/A,FALSE,"H1H2"}</definedName>
    <definedName name="wrn.Umsatz." localSheetId="0" hidden="1">{#N/A,#N/A,FALSE,"Umsatz";#N/A,#N/A,FALSE,"Base V.02";#N/A,#N/A,FALSE,"Charts"}</definedName>
    <definedName name="wrn.Umsatz." localSheetId="1" hidden="1">{#N/A,#N/A,FALSE,"Umsatz";#N/A,#N/A,FALSE,"Base V.02";#N/A,#N/A,FALSE,"Charts"}</definedName>
    <definedName name="wrn.Umsatz." hidden="1">{#N/A,#N/A,FALSE,"Umsatz";#N/A,#N/A,FALSE,"Base V.02";#N/A,#N/A,FALSE,"Charts"}</definedName>
    <definedName name="wrn.Underlying._.halfyearly." localSheetId="0" hidden="1">{"Underlying halfyearly",#N/A,FALSE,"Master"}</definedName>
    <definedName name="wrn.Underlying._.halfyearly." localSheetId="1" hidden="1">{"Underlying halfyearly",#N/A,FALSE,"Master"}</definedName>
    <definedName name="wrn.Underlying._.halfyearly." hidden="1">{"Underlying halfyearly",#N/A,FALSE,"Master"}</definedName>
    <definedName name="wrn.Unicom._.Financial._.Model." localSheetId="0" hidden="1">{#N/A,#N/A,TRUE,"Cover";#N/A,#N/A,TRUE,"DCF Analysis";#N/A,#N/A,TRUE,"P&amp;L";#N/A,#N/A,TRUE,"BS";#N/A,#N/A,TRUE,"CF";#N/A,#N/A,TRUE,"Assumptions";#N/A,#N/A,TRUE,"Wireless";#N/A,#N/A,TRUE,"LD, Data &amp; Int.";#N/A,#N/A,TRUE,"Paging";#N/A,#N/A,TRUE,"Capex &amp; Depr.";#N/A,#N/A,TRUE,"Non-Op. &amp; Other Items"}</definedName>
    <definedName name="wrn.Unicom._.Financial._.Model." localSheetId="1" hidden="1">{#N/A,#N/A,TRUE,"Cover";#N/A,#N/A,TRUE,"DCF Analysis";#N/A,#N/A,TRUE,"P&amp;L";#N/A,#N/A,TRUE,"BS";#N/A,#N/A,TRUE,"CF";#N/A,#N/A,TRUE,"Assumptions";#N/A,#N/A,TRUE,"Wireless";#N/A,#N/A,TRUE,"LD, Data &amp; Int.";#N/A,#N/A,TRUE,"Paging";#N/A,#N/A,TRUE,"Capex &amp; Depr.";#N/A,#N/A,TRUE,"Non-Op. &amp; Other Items"}</definedName>
    <definedName name="wrn.Unicom._.Financial._.Model." hidden="1">{#N/A,#N/A,TRUE,"Cover";#N/A,#N/A,TRUE,"DCF Analysis";#N/A,#N/A,TRUE,"P&amp;L";#N/A,#N/A,TRUE,"BS";#N/A,#N/A,TRUE,"CF";#N/A,#N/A,TRUE,"Assumptions";#N/A,#N/A,TRUE,"Wireless";#N/A,#N/A,TRUE,"LD, Data &amp; Int.";#N/A,#N/A,TRUE,"Paging";#N/A,#N/A,TRUE,"Capex &amp; Depr.";#N/A,#N/A,TRUE,"Non-Op. &amp; Other Items"}</definedName>
    <definedName name="wrn.up." hidden="1">{"up stand alones",#N/A,FALSE,"Acquiror"}</definedName>
    <definedName name="wrn.UPDOWN." localSheetId="0" hidden="1">{"SCH54",#N/A,FALSE,"upside";"SCH55",#N/A,FALSE,"upside"}</definedName>
    <definedName name="wrn.UPDOWN." localSheetId="1" hidden="1">{"SCH54",#N/A,FALSE,"upside";"SCH55",#N/A,FALSE,"upside"}</definedName>
    <definedName name="wrn.UPDOWN." hidden="1">{"SCH54",#N/A,FALSE,"upside";"SCH55",#N/A,FALSE,"upside"}</definedName>
    <definedName name="wrn.Upper._.Case." localSheetId="0"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1"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W." localSheetId="0" hidden="1">{"IS",#N/A,FALSE,"IS";"RPTIS",#N/A,FALSE,"RPTIS";"STATS",#N/A,FALSE,"STATS";"BS",#N/A,FALSE,"BS"}</definedName>
    <definedName name="wrn.USW." localSheetId="1" hidden="1">{"IS",#N/A,FALSE,"IS";"RPTIS",#N/A,FALSE,"RPTIS";"STATS",#N/A,FALSE,"STATS";"BS",#N/A,FALSE,"BS"}</definedName>
    <definedName name="wrn.USW." hidden="1">{"IS",#N/A,FALSE,"IS";"RPTIS",#N/A,FALSE,"RPTIS";"STATS",#N/A,FALSE,"STATS";"BS",#N/A,FALSE,"BS"}</definedName>
    <definedName name="wrn.valderrama." localSheetId="0" hidden="1">{"valderrama1",#N/A,FALSE,"Pro Forma";"valderrama",#N/A,FALSE,"Pro Forma"}</definedName>
    <definedName name="wrn.valderrama." localSheetId="1" hidden="1">{"valderrama1",#N/A,FALSE,"Pro Forma";"valderrama",#N/A,FALSE,"Pro Forma"}</definedName>
    <definedName name="wrn.valderrama." hidden="1">{"valderrama1",#N/A,FALSE,"Pro Forma";"valderrama",#N/A,FALSE,"Pro Forma"}</definedName>
    <definedName name="wrn.VALUATION." localSheetId="0"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Committee." localSheetId="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elements." hidden="1">{"Valuation elements",#N/A,FALSE,"IRR, Multiples &amp; DCF"}</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localSheetId="0" hidden="1">{"Value Summary",#N/A,TRUE,"Valuation Sum"}</definedName>
    <definedName name="wrn.Valuation._.Summary." localSheetId="1" hidden="1">{"Value Summary",#N/A,TRUE,"Valuation Sum"}</definedName>
    <definedName name="wrn.Valuation._.Summary." hidden="1">{"Value Summary",#N/A,TRUE,"Valuation Sum"}</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0" hidden="1">{"SCH47",#N/A,FALSE,"value";"sch48",#N/A,FALSE,"value"}</definedName>
    <definedName name="wrn.VALUE." localSheetId="1" hidden="1">{"SCH47",#N/A,FALSE,"value";"sch48",#N/A,FALSE,"value"}</definedName>
    <definedName name="wrn.VALUE." hidden="1">{"SCH47",#N/A,FALSE,"value";"sch48",#N/A,FALSE,"value"}</definedName>
    <definedName name="wrn.Variance._.3." localSheetId="0" hidden="1">{"Variance Q3",#N/A,FALSE,"Var"}</definedName>
    <definedName name="wrn.Variance._.3." localSheetId="1" hidden="1">{"Variance Q3",#N/A,FALSE,"Var"}</definedName>
    <definedName name="wrn.Variance._.3." hidden="1">{"Variance Q3",#N/A,FALSE,"Var"}</definedName>
    <definedName name="wrn.Variance._.Q1." localSheetId="0" hidden="1">{"Variance Q1",#N/A,FALSE,"Var"}</definedName>
    <definedName name="wrn.Variance._.Q1." localSheetId="1" hidden="1">{"Variance Q1",#N/A,FALSE,"Var"}</definedName>
    <definedName name="wrn.Variance._.Q1." hidden="1">{"Variance Q1",#N/A,FALSE,"Var"}</definedName>
    <definedName name="wrn.Variance._.Q2." localSheetId="0" hidden="1">{"Variance Q2",#N/A,FALSE,"Var"}</definedName>
    <definedName name="wrn.Variance._.Q2." localSheetId="1" hidden="1">{"Variance Q2",#N/A,FALSE,"Var"}</definedName>
    <definedName name="wrn.Variance._.Q2." hidden="1">{"Variance Q2",#N/A,FALSE,"Var"}</definedName>
    <definedName name="wrn.Variance._.Q3." localSheetId="0" hidden="1">{"Variance Q3",#N/A,FALSE,"Var"}</definedName>
    <definedName name="wrn.Variance._.Q3." localSheetId="1" hidden="1">{"Variance Q3",#N/A,FALSE,"Var"}</definedName>
    <definedName name="wrn.Variance._.Q3." hidden="1">{"Variance Q3",#N/A,FALSE,"Var"}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orraete.xls." localSheetId="0" hidden="1">{#N/A,#N/A,FALSE,"Vorräte einschl. LIFO";#N/A,#N/A,FALSE,"Bilanzwert LIFO";#N/A,#N/A,FALSE,"Vorräte ohne LIFO"}</definedName>
    <definedName name="wrn.vorraete.xls." localSheetId="1" hidden="1">{#N/A,#N/A,FALSE,"Vorräte einschl. LIFO";#N/A,#N/A,FALSE,"Bilanzwert LIFO";#N/A,#N/A,FALSE,"Vorräte ohne LIFO"}</definedName>
    <definedName name="wrn.vorraete.xls." hidden="1">{#N/A,#N/A,FALSE,"Vorräte einschl. LIFO";#N/A,#N/A,FALSE,"Bilanzwert LIFO";#N/A,#N/A,FALSE,"Vorräte ohne LIFO"}</definedName>
    <definedName name="wrn.Wacc." localSheetId="0" hidden="1">{"Area1",#N/A,FALSE,"OREWACC";"Area2",#N/A,FALSE,"OREWACC"}</definedName>
    <definedName name="wrn.Wacc." localSheetId="1" hidden="1">{"Area1",#N/A,FALSE,"OREWACC";"Area2",#N/A,FALSE,"OREWACC"}</definedName>
    <definedName name="wrn.Wacc." hidden="1">{"Area1",#N/A,FALSE,"OREWACC";"Area2",#N/A,FALSE,"OREWACC"}</definedName>
    <definedName name="wrn.Wacc.1" localSheetId="0" hidden="1">{"Area1",#N/A,FALSE,"OREWACC";"Area2",#N/A,FALSE,"OREWACC"}</definedName>
    <definedName name="wrn.Wacc.1" localSheetId="1" hidden="1">{"Area1",#N/A,FALSE,"OREWACC";"Area2",#N/A,FALSE,"OREWACC"}</definedName>
    <definedName name="wrn.Wacc.1" hidden="1">{"Area1",#N/A,FALSE,"OREWACC";"Area2",#N/A,FALSE,"OREWACC"}</definedName>
    <definedName name="wrn.Water." localSheetId="0" hidden="1">{#N/A,#N/A,FALSE,"Water";#N/A,#N/A,FALSE,"Ballygowan";#N/A,#N/A,FALSE,"Volvic"}</definedName>
    <definedName name="wrn.Water." localSheetId="1" hidden="1">{#N/A,#N/A,FALSE,"Water";#N/A,#N/A,FALSE,"Ballygowan";#N/A,#N/A,FALSE,"Volvic"}</definedName>
    <definedName name="wrn.Water." hidden="1">{#N/A,#N/A,FALSE,"Water";#N/A,#N/A,FALSE,"Ballygowan";#N/A,#N/A,FALSE,"Volvic"}</definedName>
    <definedName name="wrn.weekly." localSheetId="0" hidden="1">{#N/A,#N/A,FALSE,"Large Operators";#N/A,#N/A,FALSE,"Smaller Operators";#N/A,#N/A,FALSE,"Equip. Supply";#N/A,#N/A,FALSE,"EBITDA";#N/A,#N/A,FALSE,"perform"}</definedName>
    <definedName name="wrn.weekly." localSheetId="1" hidden="1">{#N/A,#N/A,FALSE,"Large Operators";#N/A,#N/A,FALSE,"Smaller Operators";#N/A,#N/A,FALSE,"Equip. Supply";#N/A,#N/A,FALSE,"EBITDA";#N/A,#N/A,FALSE,"perform"}</definedName>
    <definedName name="wrn.weekly." hidden="1">{#N/A,#N/A,FALSE,"Large Operators";#N/A,#N/A,FALSE,"Smaller Operators";#N/A,#N/A,FALSE,"Equip. Supply";#N/A,#N/A,FALSE,"EBITDA";#N/A,#N/A,FALSE,"perform"}</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localSheetId="1"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Workbook." localSheetId="0"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localSheetId="1"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Model." localSheetId="0" hidden="1">{#N/A,#N/A,TRUE,"Initial";#N/A,#N/A,TRUE,"CFs_P&amp;L_B&amp;S";#N/A,#N/A,TRUE,"Inv&amp;Fin";#N/A,#N/A,TRUE,"Depreciation";#N/A,#N/A,TRUE,"Energy";#N/A,#N/A,TRUE,"Index";#N/A,#N/A,TRUE,"Graphs";#N/A,#N/A,TRUE,"T_Contest"}</definedName>
    <definedName name="wrn.WholeModel." localSheetId="1"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localSheetId="0" hidden="1">{#N/A,#N/A,FALSE,"W&amp;Spirits";#N/A,#N/A,FALSE,"Grants";#N/A,#N/A,FALSE,"CCB"}</definedName>
    <definedName name="wrn.WineSpirits." localSheetId="1" hidden="1">{#N/A,#N/A,FALSE,"W&amp;Spirits";#N/A,#N/A,FALSE,"Grants";#N/A,#N/A,FALSE,"CCB"}</definedName>
    <definedName name="wrn.WineSpirits." hidden="1">{#N/A,#N/A,FALSE,"W&amp;Spirits";#N/A,#N/A,FALSE,"Grants";#N/A,#N/A,FALSE,"CCB"}</definedName>
    <definedName name="wrn.Working._.Version." localSheetId="0"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1"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sheets." localSheetId="0" hidden="1">{#N/A,#N/A,FALSE,"Base Materials";#N/A,#N/A,FALSE,"Construction";#N/A,#N/A,FALSE,"Packaging";#N/A,#N/A,FALSE,"Transportation"}</definedName>
    <definedName name="wrn.Worksheets." localSheetId="1" hidden="1">{#N/A,#N/A,FALSE,"Base Materials";#N/A,#N/A,FALSE,"Construction";#N/A,#N/A,FALSE,"Packaging";#N/A,#N/A,FALSE,"Transportation"}</definedName>
    <definedName name="wrn.Worksheets." hidden="1">{#N/A,#N/A,FALSE,"Base Materials";#N/A,#N/A,FALSE,"Construction";#N/A,#N/A,FALSE,"Packaging";#N/A,#N/A,FALSE,"Transportation"}</definedName>
    <definedName name="wrn.WPAPERS." localSheetId="0" hidden="1">{#N/A,#N/A,FALSE,"ATIVO";#N/A,#N/A,FALSE,"PASSIVO";#N/A,#N/A,FALSE,"L&amp;P";#N/A,#N/A,FALSE,"INTEREST";#N/A,#N/A,FALSE,"IRDIFERIDO"}</definedName>
    <definedName name="wrn.WPAPERS." localSheetId="1" hidden="1">{#N/A,#N/A,FALSE,"ATIVO";#N/A,#N/A,FALSE,"PASSIVO";#N/A,#N/A,FALSE,"L&amp;P";#N/A,#N/A,FALSE,"INTEREST";#N/A,#N/A,FALSE,"IRDIFERIDO"}</definedName>
    <definedName name="wrn.WPAPERS." hidden="1">{#N/A,#N/A,FALSE,"ATIVO";#N/A,#N/A,FALSE,"PASSIVO";#N/A,#N/A,FALSE,"L&amp;P";#N/A,#N/A,FALSE,"INTEREST";#N/A,#N/A,FALSE,"IRDIFERIDO"}</definedName>
    <definedName name="wrn.wpoall." localSheetId="0"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WSTS._.Trade._.Statistics." localSheetId="0" hidden="1">{#N/A,#N/A,FALSE,"Table of Contents";#N/A,#N/A,FALSE,"Overview";#N/A,#N/A,FALSE,"Data"}</definedName>
    <definedName name="wrn.WSTS._.Trade._.Statistics." localSheetId="1" hidden="1">{#N/A,#N/A,FALSE,"Table of Contents";#N/A,#N/A,FALSE,"Overview";#N/A,#N/A,FALSE,"Data"}</definedName>
    <definedName name="wrn.WSTS._.Trade._.Statistics." hidden="1">{#N/A,#N/A,FALSE,"Table of Contents";#N/A,#N/A,FALSE,"Overview";#N/A,#N/A,FALSE,"Data"}</definedName>
    <definedName name="wrn.WWY." localSheetId="0" hidden="1">{#N/A,#N/A,FALSE,"WWY"}</definedName>
    <definedName name="wrn.WWY." localSheetId="1" hidden="1">{#N/A,#N/A,FALSE,"WWY"}</definedName>
    <definedName name="wrn.WWY." hidden="1">{#N/A,#N/A,FALSE,"WWY"}</definedName>
    <definedName name="wrn.Yahoo." localSheetId="0" hidden="1">{#N/A,#N/A,FALSE,"Inc. St.";#N/A,#N/A,FALSE,"FYear";#N/A,#N/A,FALSE,"Revs.";#N/A,#N/A,FALSE,"RevsYear";#N/A,#N/A,FALSE,"Balance";#N/A,#N/A,FALSE,"CompVal";#N/A,#N/A,FALSE,"Val.";#N/A,#N/A,FALSE,"DCFval"}</definedName>
    <definedName name="wrn.Yahoo." localSheetId="1" hidden="1">{#N/A,#N/A,FALSE,"Inc. St.";#N/A,#N/A,FALSE,"FYear";#N/A,#N/A,FALSE,"Revs.";#N/A,#N/A,FALSE,"RevsYear";#N/A,#N/A,FALSE,"Balance";#N/A,#N/A,FALSE,"CompVal";#N/A,#N/A,FALSE,"Val.";#N/A,#N/A,FALSE,"DCFval"}</definedName>
    <definedName name="wrn.Yahoo." hidden="1">{#N/A,#N/A,FALSE,"Inc. St.";#N/A,#N/A,FALSE,"FYear";#N/A,#N/A,FALSE,"Revs.";#N/A,#N/A,FALSE,"RevsYear";#N/A,#N/A,FALSE,"Balance";#N/A,#N/A,FALSE,"CompVal";#N/A,#N/A,FALSE,"Val.";#N/A,#N/A,FALSE,"DCFval"}</definedName>
    <definedName name="wrn.YEARLY."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Zahlenwerk." localSheetId="0" hidden="1">{"Übersicht Bilanzen",#N/A,TRUE,"Übersicht Bilanz";"Übersicht G+V",#N/A,TRUE,"Übersicht G+V";"GuV 1997",#N/A,TRUE,"GuV 1997";"GuV 1998",#N/A,TRUE,"GuV 1998";"GuV 1999",#N/A,TRUE,"GuV 1999";"GuV 2000",#N/A,TRUE,"GuV 2000";"Übersicht Bereinigungen",#N/A,TRUE,"Bereinigungen";"Ist+Plan",#N/A,TRUE,"Ist + Plan"}</definedName>
    <definedName name="wrn.Zahlenwerk." localSheetId="1" hidden="1">{"Übersicht Bilanzen",#N/A,TRUE,"Übersicht Bilanz";"Übersicht G+V",#N/A,TRUE,"Übersicht G+V";"GuV 1997",#N/A,TRUE,"GuV 1997";"GuV 1998",#N/A,TRUE,"GuV 1998";"GuV 1999",#N/A,TRUE,"GuV 1999";"GuV 2000",#N/A,TRUE,"GuV 2000";"Übersicht Bereinigungen",#N/A,TRUE,"Bereinigungen";"Ist+Plan",#N/A,TRUE,"Ist + Plan"}</definedName>
    <definedName name="wrn.Zahlenwerk." hidden="1">{"Übersicht Bilanzen",#N/A,TRUE,"Übersicht Bilanz";"Übersicht G+V",#N/A,TRUE,"Übersicht G+V";"GuV 1997",#N/A,TRUE,"GuV 1997";"GuV 1998",#N/A,TRUE,"GuV 1998";"GuV 1999",#N/A,TRUE,"GuV 1999";"GuV 2000",#N/A,TRUE,"GuV 2000";"Übersicht Bereinigungen",#N/A,TRUE,"Bereinigungen";"Ist+Plan",#N/A,TRUE,"Ist + Plan"}</definedName>
    <definedName name="wrn.회선임차현황." localSheetId="0" hidden="1">{#N/A,#N/A,FALSE,"회선임차현황"}</definedName>
    <definedName name="wrn.회선임차현황." localSheetId="1" hidden="1">{#N/A,#N/A,FALSE,"회선임차현황"}</definedName>
    <definedName name="wrn.회선임차현황." hidden="1">{#N/A,#N/A,FALSE,"회선임차현황"}</definedName>
    <definedName name="wrn_eva" localSheetId="0" hidden="1">{"EVA",#N/A,FALSE,"EVA";"WACC",#N/A,FALSE,"WACC"}</definedName>
    <definedName name="wrn_eva" localSheetId="1" hidden="1">{"EVA",#N/A,FALSE,"EVA";"WACC",#N/A,FALSE,"WACC"}</definedName>
    <definedName name="wrn_eva" hidden="1">{"EVA",#N/A,FALSE,"EVA";"WACC",#N/A,FALSE,"WACC"}</definedName>
    <definedName name="wrn_otpt" localSheetId="0" hidden="1">{"DCF","UPSIDE CASE",FALSE,"Sheet1";"DCF","BASE CASE",FALSE,"Sheet1";"DCF","DOWNSIDE CASE",FALSE,"Sheet1"}</definedName>
    <definedName name="wrn_otpt" localSheetId="1" hidden="1">{"DCF","UPSIDE CASE",FALSE,"Sheet1";"DCF","BASE CASE",FALSE,"Sheet1";"DCF","DOWNSIDE CASE",FALSE,"Sheet1"}</definedName>
    <definedName name="wrn_otpt" hidden="1">{"DCF","UPSIDE CASE",FALSE,"Sheet1";"DCF","BASE CASE",FALSE,"Sheet1";"DCF","DOWNSIDE CASE",FALSE,"Sheet1"}</definedName>
    <definedName name="wrn00"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1.1.1" hidden="1">{#N/A,#N/A,FALSE,"Calc";#N/A,#N/A,FALSE,"Sensitivity";#N/A,#N/A,FALSE,"LT Earn.Dil.";#N/A,#N/A,FALSE,"Dil. AVP"}</definedName>
    <definedName name="wrn1.aug" localSheetId="0" hidden="1">{"det (May)",#N/A,FALSE,"June";"sum (MAY YTD)",#N/A,FALSE,"June YTD"}</definedName>
    <definedName name="wrn1.aug" localSheetId="1" hidden="1">{"det (May)",#N/A,FALSE,"June";"sum (MAY YTD)",#N/A,FALSE,"June YTD"}</definedName>
    <definedName name="wrn1.aug" hidden="1">{"det (May)",#N/A,FALSE,"June";"sum (MAY YTD)",#N/A,FALSE,"June YTD"}</definedName>
    <definedName name="wrn1.augtyd" localSheetId="0" hidden="1">{"det (May)",#N/A,FALSE,"June";"sum (MAY YTD)",#N/A,FALSE,"June YTD"}</definedName>
    <definedName name="wrn1.augtyd" localSheetId="1" hidden="1">{"det (May)",#N/A,FALSE,"June";"sum (MAY YTD)",#N/A,FALSE,"June YTD"}</definedName>
    <definedName name="wrn1.augtyd" hidden="1">{"det (May)",#N/A,FALSE,"June";"sum (MAY YTD)",#N/A,FALSE,"June YTD"}</definedName>
    <definedName name="wrn1.augyt" localSheetId="0" hidden="1">{"det (May)",#N/A,FALSE,"June";"sum (MAY YTD)",#N/A,FALSE,"June YTD"}</definedName>
    <definedName name="wrn1.augyt" localSheetId="1" hidden="1">{"det (May)",#N/A,FALSE,"June";"sum (MAY YTD)",#N/A,FALSE,"June YTD"}</definedName>
    <definedName name="wrn1.augyt" hidden="1">{"det (May)",#N/A,FALSE,"June";"sum (MAY YTD)",#N/A,FALSE,"June YTD"}</definedName>
    <definedName name="wrn1.Bewegungsbilanz" localSheetId="0" hidden="1">{#N/A,#N/A,FALSE,"Mittelherkunft";#N/A,#N/A,FALSE,"Mittelverwendung"}</definedName>
    <definedName name="wrn1.Bewegungsbilanz" localSheetId="1" hidden="1">{#N/A,#N/A,FALSE,"Mittelherkunft";#N/A,#N/A,FALSE,"Mittelverwendung"}</definedName>
    <definedName name="wrn1.Bewegungsbilanz" hidden="1">{#N/A,#N/A,FALSE,"Mittelherkunft";#N/A,#N/A,FALSE,"Mittelverwendung"}</definedName>
    <definedName name="wrn1.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1.june" localSheetId="0" hidden="1">{"det (May)",#N/A,FALSE,"June";"sum (MAY YTD)",#N/A,FALSE,"June YTD"}</definedName>
    <definedName name="wrn1.june" localSheetId="1" hidden="1">{"det (May)",#N/A,FALSE,"June";"sum (MAY YTD)",#N/A,FALSE,"June YTD"}</definedName>
    <definedName name="wrn1.june" hidden="1">{"det (May)",#N/A,FALSE,"June";"sum (MAY YTD)",#N/A,FALSE,"June YTD"}</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Bplan." localSheetId="0" hidden="1">{#N/A,#N/A,FALSE,"F_Plan";#N/A,#N/A,FALSE,"Parameter"}</definedName>
    <definedName name="wrn2.Bplan." localSheetId="1" hidden="1">{#N/A,#N/A,FALSE,"F_Plan";#N/A,#N/A,FALSE,"Parameter"}</definedName>
    <definedName name="wrn2.Bplan." hidden="1">{#N/A,#N/A,FALSE,"F_Plan";#N/A,#N/A,FALSE,"Parameter"}</definedName>
    <definedName name="wrn2.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2.dcf" localSheetId="0" hidden="1">{"mgmt forecast",#N/A,FALSE,"Mgmt Forecast";"dcf table",#N/A,FALSE,"Mgmt Forecast";"sensitivity",#N/A,FALSE,"Mgmt Forecast";"table inputs",#N/A,FALSE,"Mgmt Forecast";"calculations",#N/A,FALSE,"Mgmt Forecast"}</definedName>
    <definedName name="wrn2.dcf" localSheetId="1"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2.Document" hidden="1">{"consolidated",#N/A,FALSE,"Sheet1";"cms",#N/A,FALSE,"Sheet1";"fse",#N/A,FALSE,"Sheet1"}</definedName>
    <definedName name="wrn2.june" localSheetId="0" hidden="1">{"det (May)",#N/A,FALSE,"June";"sum (MAY YTD)",#N/A,FALSE,"June YTD"}</definedName>
    <definedName name="wrn2.june" localSheetId="1" hidden="1">{"det (May)",#N/A,FALSE,"June";"sum (MAY YTD)",#N/A,FALSE,"June YTD"}</definedName>
    <definedName name="wrn2.june" hidden="1">{"det (May)",#N/A,FALSE,"June";"sum (MAY YTD)",#N/A,FALSE,"June YTD"}</definedName>
    <definedName name="wrn3.ALL." hidden="1">{#N/A,#N/A,FALSE,"DCF";#N/A,#N/A,FALSE,"WACC";#N/A,#N/A,FALSE,"Sales_EBIT";#N/A,#N/A,FALSE,"Capex_Depreciation";#N/A,#N/A,FALSE,"WC";#N/A,#N/A,FALSE,"Interest";#N/A,#N/A,FALSE,"Assumptions"}</definedName>
    <definedName name="wrn3.dcf" localSheetId="0" hidden="1">{"mgmt forecast",#N/A,FALSE,"Mgmt Forecast";"dcf table",#N/A,FALSE,"Mgmt Forecast";"sensitivity",#N/A,FALSE,"Mgmt Forecast";"table inputs",#N/A,FALSE,"Mgmt Forecast";"calculations",#N/A,FALSE,"Mgmt Forecast"}</definedName>
    <definedName name="wrn3.dcf" localSheetId="1"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rnang1113333" localSheetId="0" hidden="1">{#N/A,#N/A,FALSE,"DBK";#N/A,#N/A,FALSE,"102-1";#N/A,#N/A,FALSE,"102-2";#N/A,#N/A,FALSE,"102-447";#N/A,#N/A,FALSE,"441-60"}</definedName>
    <definedName name="wrnang1113333" localSheetId="1" hidden="1">{#N/A,#N/A,FALSE,"DBK";#N/A,#N/A,FALSE,"102-1";#N/A,#N/A,FALSE,"102-2";#N/A,#N/A,FALSE,"102-447";#N/A,#N/A,FALSE,"441-60"}</definedName>
    <definedName name="wrnang1113333" hidden="1">{#N/A,#N/A,FALSE,"DBK";#N/A,#N/A,FALSE,"102-1";#N/A,#N/A,FALSE,"102-2";#N/A,#N/A,FALSE,"102-447";#N/A,#N/A,FALSE,"441-60"}</definedName>
    <definedName name="wrnb.print" localSheetId="0" hidden="1">{#N/A,#N/A,FALSE,"Model";#N/A,#N/A,FALSE,"Division"}</definedName>
    <definedName name="wrnb.print" localSheetId="1" hidden="1">{#N/A,#N/A,FALSE,"Model";#N/A,#N/A,FALSE,"Division"}</definedName>
    <definedName name="wrnb.print" hidden="1">{#N/A,#N/A,FALSE,"Model";#N/A,#N/A,FALSE,"Division"}</definedName>
    <definedName name="wrnBA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compas" hidden="1">{"comps",#N/A,FALSE,"comps";"notes",#N/A,FALSE,"comps"}</definedName>
    <definedName name="wrnforecast1111" localSheetId="0" hidden="1">{#N/A,#N/A,FALSE,"model"}</definedName>
    <definedName name="wrnforecast1111" localSheetId="1" hidden="1">{#N/A,#N/A,FALSE,"model"}</definedName>
    <definedName name="wrnforecast1111" hidden="1">{#N/A,#N/A,FALSE,"model"}</definedName>
    <definedName name="wrnforecast111113333" localSheetId="0" hidden="1">{#N/A,#N/A,FALSE,"model"}</definedName>
    <definedName name="wrnforecast111113333" localSheetId="1" hidden="1">{#N/A,#N/A,FALSE,"model"}</definedName>
    <definedName name="wrnforecast111113333" hidden="1">{#N/A,#N/A,FALSE,"model"}</definedName>
    <definedName name="wrnforecastassumption11111" localSheetId="0" hidden="1">{#N/A,#N/A,FALSE,"model"}</definedName>
    <definedName name="wrnforecastassumption11111" localSheetId="1" hidden="1">{#N/A,#N/A,FALSE,"model"}</definedName>
    <definedName name="wrnforecastassumption11111" hidden="1">{#N/A,#N/A,FALSE,"model"}</definedName>
    <definedName name="wrnhistory11113333" localSheetId="0" hidden="1">{#N/A,#N/A,FALSE,"model"}</definedName>
    <definedName name="wrnhistory11113333" localSheetId="1" hidden="1">{#N/A,#N/A,FALSE,"model"}</definedName>
    <definedName name="wrnhistory11113333" hidden="1">{#N/A,#N/A,FALSE,"model"}</definedName>
    <definedName name="wrnhistroic11113333" localSheetId="0" hidden="1">{#N/A,#N/A,FALSE,"model"}</definedName>
    <definedName name="wrnhistroic11113333" localSheetId="1" hidden="1">{#N/A,#N/A,FALSE,"model"}</definedName>
    <definedName name="wrnhistroic11113333" hidden="1">{#N/A,#N/A,FALSE,"model"}</definedName>
    <definedName name="wrnjyte" localSheetId="0" hidden="1">{#N/A,#N/A,FALSE,"Colombo";#N/A,#N/A,FALSE,"Colata";#N/A,#N/A,FALSE,"Colombo + Colata"}</definedName>
    <definedName name="wrnjyte" localSheetId="1" hidden="1">{#N/A,#N/A,FALSE,"Colombo";#N/A,#N/A,FALSE,"Colata";#N/A,#N/A,FALSE,"Colombo + Colata"}</definedName>
    <definedName name="wrnjyte" hidden="1">{#N/A,#N/A,FALSE,"Colombo";#N/A,#N/A,FALSE,"Colata";#N/A,#N/A,FALSE,"Colombo + Colata"}</definedName>
    <definedName name="wrnn" hidden="1">{"1997-2002a",#N/A,FALSE,"1997 - 2002";"98-99",#N/A,FALSE,"by Q 98-99";"99-00",#N/A,FALSE,"by Q 99-00";"1997",#N/A,FALSE,"1997 product line";"1998",#N/A,FALSE,"1998 product line";"1999",#N/A,FALSE,"1999 product line";"2000",#N/A,FALSE,"2000 product line";"2001",#N/A,FALSE,"2001 product line";"2002",#N/A,FALSE,"2002  product line ";"Net Sales",#N/A,FALSE,"net sales by product";"GM% by Product",#N/A,FALSE,"gross margin by product";"Gross Profit",#N/A,FALSE,"gross profit by product";"Corp Assumptions",#N/A,FALSE,"corporate assumptions";"Product Trend",#N/A,FALSE,"product line output - S&amp;M trend"}</definedName>
    <definedName name="wrnschiet11111" localSheetId="0" hidden="1">{#N/A,#N/A,FALSE,"DBK";#N/A,#N/A,FALSE,"Inh (2)";#N/A,#N/A,FALSE,"102-1";#N/A,#N/A,FALSE,"102-2";#N/A,#N/A,FALSE,"425";#N/A,#N/A,FALSE,"102-447";#N/A,#N/A,FALSE,"441-GesSys";#N/A,#N/A,FALSE,"442 576 B Rech";#N/A,#N/A,FALSE,"446 R+P"}</definedName>
    <definedName name="wrnschiet11111" localSheetId="1" hidden="1">{#N/A,#N/A,FALSE,"DBK";#N/A,#N/A,FALSE,"Inh (2)";#N/A,#N/A,FALSE,"102-1";#N/A,#N/A,FALSE,"102-2";#N/A,#N/A,FALSE,"425";#N/A,#N/A,FALSE,"102-447";#N/A,#N/A,FALSE,"441-GesSys";#N/A,#N/A,FALSE,"442 576 B Rech";#N/A,#N/A,FALSE,"446 R+P"}</definedName>
    <definedName name="wrnschiet11111" hidden="1">{#N/A,#N/A,FALSE,"DBK";#N/A,#N/A,FALSE,"Inh (2)";#N/A,#N/A,FALSE,"102-1";#N/A,#N/A,FALSE,"102-2";#N/A,#N/A,FALSE,"425";#N/A,#N/A,FALSE,"102-447";#N/A,#N/A,FALSE,"441-GesSys";#N/A,#N/A,FALSE,"442 576 B Rech";#N/A,#N/A,FALSE,"446 R+P"}</definedName>
    <definedName name="wrnschiet112222" localSheetId="0" hidden="1">{#N/A,#N/A,FALSE,"info-447";#N/A,#N/A,FALSE,"DBK";#N/A,#N/A,FALSE,"Inh (2)";#N/A,#N/A,FALSE,"102-1";#N/A,#N/A,FALSE,"102-2";#N/A,#N/A,FALSE,"102-447";#N/A,#N/A,FALSE,"441-GesSys";#N/A,#N/A,FALSE,"442 576 B Rech";#N/A,#N/A,FALSE,"425";#N/A,#N/A,FALSE,"446 R+P";#N/A,#N/A,FALSE,"447 RW alle St."}</definedName>
    <definedName name="wrnschiet112222" localSheetId="1" hidden="1">{#N/A,#N/A,FALSE,"info-447";#N/A,#N/A,FALSE,"DBK";#N/A,#N/A,FALSE,"Inh (2)";#N/A,#N/A,FALSE,"102-1";#N/A,#N/A,FALSE,"102-2";#N/A,#N/A,FALSE,"102-447";#N/A,#N/A,FALSE,"441-GesSys";#N/A,#N/A,FALSE,"442 576 B Rech";#N/A,#N/A,FALSE,"425";#N/A,#N/A,FALSE,"446 R+P";#N/A,#N/A,FALSE,"447 RW alle St."}</definedName>
    <definedName name="wrnschiet112222" hidden="1">{#N/A,#N/A,FALSE,"info-447";#N/A,#N/A,FALSE,"DBK";#N/A,#N/A,FALSE,"Inh (2)";#N/A,#N/A,FALSE,"102-1";#N/A,#N/A,FALSE,"102-2";#N/A,#N/A,FALSE,"102-447";#N/A,#N/A,FALSE,"441-GesSys";#N/A,#N/A,FALSE,"442 576 B Rech";#N/A,#N/A,FALSE,"425";#N/A,#N/A,FALSE,"446 R+P";#N/A,#N/A,FALSE,"447 RW alle St."}</definedName>
    <definedName name="wsdkl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wswqsqw" localSheetId="0" hidden="1">{#N/A,#N/A,FALSE,"main";#N/A,#N/A,FALSE,"Purchase"}</definedName>
    <definedName name="wswswqsqw" localSheetId="1" hidden="1">{#N/A,#N/A,FALSE,"main";#N/A,#N/A,FALSE,"Purchase"}</definedName>
    <definedName name="wswswqsqw" hidden="1">{#N/A,#N/A,FALSE,"main";#N/A,#N/A,FALSE,"Purchase"}</definedName>
    <definedName name="wsww"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t" hidden="1">{"comps2_1",#N/A,FALSE,"Comps2";"comps2_2",#N/A,FALSE,"Comps2";"comps2_3",#N/A,FALSE,"Comps2";"comps2_4",#N/A,FALSE,"Comps2";"comps2_5",#N/A,FALSE,"Comps2"}</definedName>
    <definedName name="WUG_Basis" localSheetId="0" hidden="1">{#N/A,#N/A,FALSE,"model"}</definedName>
    <definedName name="WUG_Basis" localSheetId="1" hidden="1">{#N/A,#N/A,FALSE,"model"}</definedName>
    <definedName name="WUG_Basis" hidden="1">{#N/A,#N/A,FALSE,"model"}</definedName>
    <definedName name="wugbasis11113333" localSheetId="0" hidden="1">{#N/A,#N/A,FALSE,"model"}</definedName>
    <definedName name="wugbasis11113333" localSheetId="1" hidden="1">{#N/A,#N/A,FALSE,"model"}</definedName>
    <definedName name="wugbasis11113333" hidden="1">{#N/A,#N/A,FALSE,"model"}</definedName>
    <definedName name="wvu._Current_." hidden="1">{TRUE,TRUE,-1.25,-15.5,484.5,255.75,FALSE,TRUE,TRUE,TRUE,0,1,2,1,12,1,4,4,TRUE,TRUE,3,TRUE,1,TRUE,100,"Swvu._Current_.","ACwvu._Current_.",#N/A,FALSE,FALSE,0.75,0.75,1,1,2,"","&amp;R&amp;8&amp;F &amp;A  &amp;D",FALSE,FALSE,FALSE,FALSE,1,#N/A,1,1,FALSE,FALSE,#N/A,#N/A,FALSE,FALSE,FALSE,9,600,600,FALSE,FALSE,TRUE,TRUE,TRUE}</definedName>
    <definedName name="wvu.ACC." localSheetId="0"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0"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cash." localSheetId="0" hidden="1">{TRUE,TRUE,-1.25,-15.5,456.75,279.75,FALSE,FALSE,TRUE,TRUE,0,1,18,1,199,6,3,4,TRUE,TRUE,3,TRUE,1,TRUE,100,"Swvu.cash.","ACwvu.cash.",1,FALSE,FALSE,0.511811023622047,0.511811023622047,0.511811023622047,0.511811023622047,1,"","",FALSE,FALSE,FALSE,FALSE,1,#N/A,1,1,#DIV/0!,FALSE,"Rwvu.cash.",#N/A,FALSE,FALSE}</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ELIMLUCRO." localSheetId="0"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0"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0"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0"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Nov._.BS." hidden="1">{TRUE,TRUE,-1.25,-15.5,484.5,255.75,FALSE,TRUE,TRUE,TRUE,0,1,#N/A,1,#N/A,6.77941176470588,16.4117647058824,1,FALSE,FALSE,3,TRUE,1,FALSE,100,"Swvu.Nov._.BS.","ACwvu.Nov._.BS.",#N/A,FALSE,FALSE,2,0.512,0.512,0.512,1,"","&amp;L&amp;8&amp;F &amp;A  &amp;D",FALSE,FALSE,FALSE,FALSE,1,100,#N/A,#N/A,"=R1C4:R35C5","=C1",#N/A,#N/A,FALSE,FALSE,TRUE,9,300,300,FALSE,FALSE,TRUE,TRUE,TRUE}</definedName>
    <definedName name="wvu.nuev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age1."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NED._.excl._.target." hidden="1">{TRUE,TRUE,-2.75,-17,484.5,255.75,FALSE,TRUE,TRUE,FALSE,0,1,#N/A,90,#N/A,12.3571428571429,16.1333333333333,1,FALSE,FALSE,3,TRUE,1,FALSE,90,"Swvu.PNED._.excl._.target.","ACwvu.PNED._.excl._.target.",#N/A,FALSE,FALSE,0.512,0.512,0.512,0.7,2,"","&amp;R&amp;8&amp;F &amp;A  &amp;D",FALSE,FALSE,FALSE,FALSE,1,#N/A,1,1,"=R98C1:R143C19",FALSE,"Rwvu.PNED._.excl._.target.",#N/A,FALSE,FALSE,FALSE,9,300,300,FALSE,FALSE,TRUE,TRUE,TRUE}</definedName>
    <definedName name="wvu.PNED._.w._.target." hidden="1">{TRUE,TRUE,-2.75,-17,484.5,255.75,FALSE,TRUE,TRUE,FALSE,0,1,#N/A,90,#N/A,10.3913043478261,16.1333333333333,1,FALSE,FALSE,3,TRUE,1,FALSE,90,"Swvu.PNED._.w._.target.","ACwvu.PNED._.w._.target.",#N/A,FALSE,FALSE,0.512,0.512,0.512,0.7,2,"","&amp;R&amp;8&amp;F &amp;A  &amp;D",FALSE,FALSE,FALSE,FALSE,1,#N/A,1,1,"=R98C1:R143C19",FALSE,#N/A,#N/A,FALSE,FALSE,FALSE,9,300,300,FALSE,FALSE,TRUE,TRUE,TRUE}</definedName>
    <definedName name="wvu.profits."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SA._.excl._.target." hidden="1">{TRUE,TRUE,-2.75,-17,484.5,255.75,FALSE,TRUE,TRUE,FALSE,0,1,#N/A,42,#N/A,12.3571428571429,16.1333333333333,1,FALSE,FALSE,3,TRUE,1,FALSE,90,"Swvu.PSA._.excl._.target.","ACwvu.PSA._.excl._.target.",#N/A,FALSE,FALSE,0.512,0.512,0.512,0.7,2,"","&amp;R&amp;8&amp;F &amp;A  &amp;D",FALSE,FALSE,FALSE,FALSE,1,#N/A,1,1,"=R50C1:R95C19",FALSE,"Rwvu.PSA._.excl._.target.",#N/A,FALSE,FALSE,FALSE,9,300,300,FALSE,FALSE,TRUE,TRUE,TRUE}</definedName>
    <definedName name="wvu.PSA._.w._.target." hidden="1">{TRUE,TRUE,-2.75,-17,484.5,255.75,FALSE,TRUE,TRUE,FALSE,0,1,#N/A,42,#N/A,10.3913043478261,16.1333333333333,1,FALSE,FALSE,3,TRUE,1,FALSE,90,"Swvu.PSA._.w._.target.","ACwvu.PSA._.w._.target.",#N/A,FALSE,FALSE,0.512,0.512,0.512,0.7,2,"","&amp;R&amp;8&amp;F &amp;A  &amp;D",FALSE,FALSE,FALSE,FALSE,1,#N/A,1,1,"=R50C1:R95C19",FALSE,#N/A,#N/A,FALSE,FALSE,FALSE,9,300,300,FALSE,FALSE,TRUE,TRUE,TRUE}</definedName>
    <definedName name="wvu.PUK._.excl._.target." hidden="1">{TRUE,TRUE,-2.75,-17,484.5,255.75,FALSE,TRUE,TRUE,FALSE,0,1,#N/A,1,#N/A,12.3571428571429,16,1,FALSE,FALSE,3,TRUE,1,FALSE,90,"Swvu.PUK._.excl._.target.","ACwvu.PUK._.excl._.target.",#N/A,FALSE,FALSE,0.512,0.512,0.512,0.7,2,"","&amp;R&amp;8&amp;F &amp;A  &amp;D",FALSE,FALSE,FALSE,FALSE,1,#N/A,1,1,"=R1C1:R47C19",FALSE,"Rwvu.PUK._.excl._.target.",#N/A,FALSE,FALSE,FALSE,9,300,300,FALSE,FALSE,TRUE,TRUE,TRUE}</definedName>
    <definedName name="wvu.PUK._.w._.target." hidden="1">{TRUE,TRUE,-2.75,-17,484.5,255.75,FALSE,TRUE,TRUE,FALSE,0,1,#N/A,1,#N/A,10.3913043478261,16,1,FALSE,FALSE,3,TRUE,1,FALSE,90,"Swvu.PUK._.w._.target.","ACwvu.PUK._.w._.target.",#N/A,FALSE,FALSE,0.512,0.512,0.512,0.7,2,"","&amp;R&amp;8&amp;F &amp;A  &amp;D",FALSE,FALSE,FALSE,FALSE,1,#N/A,1,1,"=R1C1:R47C19",FALSE,#N/A,#N/A,FALSE,FALSE,FALSE,9,300,300,FALSE,FALSE,TRUE,TRUE,TRUE}</definedName>
    <definedName name="wvu.RES432." localSheetId="0"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STANDARD."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rt."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ummary._.excl._.target." hidden="1">{TRUE,TRUE,-2.75,-17,484.5,255.75,FALSE,TRUE,TRUE,TRUE,0,1,#N/A,1,#N/A,8.5625,16.0588235294118,1,FALSE,FALSE,3,TRUE,1,FALSE,100,"Swvu.Summary._.excl._.target.","ACwvu.Summary._.excl._.target.",#N/A,FALSE,FALSE,0.75,0.75,1,1,2,"","&amp;L&amp;8&amp;F &amp;A  &amp;D",FALSE,FALSE,FALSE,FALSE,1,#N/A,1,1,"=R2C1:R24C12",FALSE,#N/A,"Cwvu.Summary._.excl._.target.",FALSE,FALSE,FALSE,9,300,300,FALSE,FALSE,TRUE,TRUE,TRUE}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TODO_ABIERTO." localSheetId="0"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localSheetId="1"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i1." localSheetId="0"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0" hidden="1">{#N/A,#N/A,FALSE,"F-01";#N/A,#N/A,FALSE,"F-01";#N/A,#N/A,FALSE,"F-01"}</definedName>
    <definedName name="ww" localSheetId="1" hidden="1">{#N/A,#N/A,FALSE,"F-01";#N/A,#N/A,FALSE,"F-01";#N/A,#N/A,FALSE,"F-01"}</definedName>
    <definedName name="ww" hidden="1">{#N/A,#N/A,FALSE,"F-01";#N/A,#N/A,FALSE,"F-01";#N/A,#N/A,FALSE,"F-01"}</definedName>
    <definedName name="ww.Rele" localSheetId="0" hidden="1">{#N/A,#N/A,FALSE,"Title Page";#N/A,#N/A,FALSE,"Conclusions";#N/A,#N/A,FALSE,"Assum.";#N/A,#N/A,FALSE,"Sun  DCF-WC-Dep";#N/A,#N/A,FALSE,"MarketValue";#N/A,#N/A,FALSE,"BalSheet";#N/A,#N/A,FALSE,"WACC";#N/A,#N/A,FALSE,"PC+ Info.";#N/A,#N/A,FALSE,"PC+Info_2"}</definedName>
    <definedName name="ww.Rele" localSheetId="1"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Rele_1" localSheetId="0" hidden="1">{#N/A,#N/A,FALSE,"Title Page";#N/A,#N/A,FALSE,"Conclusions";#N/A,#N/A,FALSE,"Assum.";#N/A,#N/A,FALSE,"Sun  DCF-WC-Dep";#N/A,#N/A,FALSE,"MarketValue";#N/A,#N/A,FALSE,"BalSheet";#N/A,#N/A,FALSE,"WACC";#N/A,#N/A,FALSE,"PC+ Info.";#N/A,#N/A,FALSE,"PC+Info_2"}</definedName>
    <definedName name="ww.Rele_1" localSheetId="1" hidden="1">{#N/A,#N/A,FALSE,"Title Page";#N/A,#N/A,FALSE,"Conclusions";#N/A,#N/A,FALSE,"Assum.";#N/A,#N/A,FALSE,"Sun  DCF-WC-Dep";#N/A,#N/A,FALSE,"MarketValue";#N/A,#N/A,FALSE,"BalSheet";#N/A,#N/A,FALSE,"WACC";#N/A,#N/A,FALSE,"PC+ Info.";#N/A,#N/A,FALSE,"PC+Info_2"}</definedName>
    <definedName name="ww.Rele_1" hidden="1">{#N/A,#N/A,FALSE,"Title Page";#N/A,#N/A,FALSE,"Conclusions";#N/A,#N/A,FALSE,"Assum.";#N/A,#N/A,FALSE,"Sun  DCF-WC-Dep";#N/A,#N/A,FALSE,"MarketValue";#N/A,#N/A,FALSE,"BalSheet";#N/A,#N/A,FALSE,"WACC";#N/A,#N/A,FALSE,"PC+ Info.";#N/A,#N/A,FALSE,"PC+Info_2"}</definedName>
    <definedName name="ww.Rele_2" localSheetId="0" hidden="1">{#N/A,#N/A,FALSE,"Title Page";#N/A,#N/A,FALSE,"Conclusions";#N/A,#N/A,FALSE,"Assum.";#N/A,#N/A,FALSE,"Sun  DCF-WC-Dep";#N/A,#N/A,FALSE,"MarketValue";#N/A,#N/A,FALSE,"BalSheet";#N/A,#N/A,FALSE,"WACC";#N/A,#N/A,FALSE,"PC+ Info.";#N/A,#N/A,FALSE,"PC+Info_2"}</definedName>
    <definedName name="ww.Rele_2" localSheetId="1" hidden="1">{#N/A,#N/A,FALSE,"Title Page";#N/A,#N/A,FALSE,"Conclusions";#N/A,#N/A,FALSE,"Assum.";#N/A,#N/A,FALSE,"Sun  DCF-WC-Dep";#N/A,#N/A,FALSE,"MarketValue";#N/A,#N/A,FALSE,"BalSheet";#N/A,#N/A,FALSE,"WACC";#N/A,#N/A,FALSE,"PC+ Info.";#N/A,#N/A,FALSE,"PC+Info_2"}</definedName>
    <definedName name="ww.Rele_2" hidden="1">{#N/A,#N/A,FALSE,"Title Page";#N/A,#N/A,FALSE,"Conclusions";#N/A,#N/A,FALSE,"Assum.";#N/A,#N/A,FALSE,"Sun  DCF-WC-Dep";#N/A,#N/A,FALSE,"MarketValue";#N/A,#N/A,FALSE,"BalSheet";#N/A,#N/A,FALSE,"WACC";#N/A,#N/A,FALSE,"PC+ Info.";#N/A,#N/A,FALSE,"PC+Info_2"}</definedName>
    <definedName name="ww.Rele_3" localSheetId="0" hidden="1">{#N/A,#N/A,FALSE,"Title Page";#N/A,#N/A,FALSE,"Conclusions";#N/A,#N/A,FALSE,"Assum.";#N/A,#N/A,FALSE,"Sun  DCF-WC-Dep";#N/A,#N/A,FALSE,"MarketValue";#N/A,#N/A,FALSE,"BalSheet";#N/A,#N/A,FALSE,"WACC";#N/A,#N/A,FALSE,"PC+ Info.";#N/A,#N/A,FALSE,"PC+Info_2"}</definedName>
    <definedName name="ww.Rele_3" localSheetId="1" hidden="1">{#N/A,#N/A,FALSE,"Title Page";#N/A,#N/A,FALSE,"Conclusions";#N/A,#N/A,FALSE,"Assum.";#N/A,#N/A,FALSE,"Sun  DCF-WC-Dep";#N/A,#N/A,FALSE,"MarketValue";#N/A,#N/A,FALSE,"BalSheet";#N/A,#N/A,FALSE,"WACC";#N/A,#N/A,FALSE,"PC+ Info.";#N/A,#N/A,FALSE,"PC+Info_2"}</definedName>
    <definedName name="ww.Rele_3" hidden="1">{#N/A,#N/A,FALSE,"Title Page";#N/A,#N/A,FALSE,"Conclusions";#N/A,#N/A,FALSE,"Assum.";#N/A,#N/A,FALSE,"Sun  DCF-WC-Dep";#N/A,#N/A,FALSE,"MarketValue";#N/A,#N/A,FALSE,"BalSheet";#N/A,#N/A,FALSE,"WACC";#N/A,#N/A,FALSE,"PC+ Info.";#N/A,#N/A,FALSE,"PC+Info_2"}</definedName>
    <definedName name="ww.Rele_4" localSheetId="0" hidden="1">{#N/A,#N/A,FALSE,"Title Page";#N/A,#N/A,FALSE,"Conclusions";#N/A,#N/A,FALSE,"Assum.";#N/A,#N/A,FALSE,"Sun  DCF-WC-Dep";#N/A,#N/A,FALSE,"MarketValue";#N/A,#N/A,FALSE,"BalSheet";#N/A,#N/A,FALSE,"WACC";#N/A,#N/A,FALSE,"PC+ Info.";#N/A,#N/A,FALSE,"PC+Info_2"}</definedName>
    <definedName name="ww.Rele_4" localSheetId="1" hidden="1">{#N/A,#N/A,FALSE,"Title Page";#N/A,#N/A,FALSE,"Conclusions";#N/A,#N/A,FALSE,"Assum.";#N/A,#N/A,FALSE,"Sun  DCF-WC-Dep";#N/A,#N/A,FALSE,"MarketValue";#N/A,#N/A,FALSE,"BalSheet";#N/A,#N/A,FALSE,"WACC";#N/A,#N/A,FALSE,"PC+ Info.";#N/A,#N/A,FALSE,"PC+Info_2"}</definedName>
    <definedName name="ww.Rele_4" hidden="1">{#N/A,#N/A,FALSE,"Title Page";#N/A,#N/A,FALSE,"Conclusions";#N/A,#N/A,FALSE,"Assum.";#N/A,#N/A,FALSE,"Sun  DCF-WC-Dep";#N/A,#N/A,FALSE,"MarketValue";#N/A,#N/A,FALSE,"BalSheet";#N/A,#N/A,FALSE,"WACC";#N/A,#N/A,FALSE,"PC+ Info.";#N/A,#N/A,FALSE,"PC+Info_2"}</definedName>
    <definedName name="WWRENT" localSheetId="0" hidden="1">{#N/A,#N/A,FALSE,"F-01";#N/A,#N/A,FALSE,"F-01";#N/A,#N/A,FALSE,"F-01"}</definedName>
    <definedName name="WWRENT" localSheetId="1" hidden="1">{#N/A,#N/A,FALSE,"F-01";#N/A,#N/A,FALSE,"F-01";#N/A,#N/A,FALSE,"F-01"}</definedName>
    <definedName name="WWRENT" hidden="1">{#N/A,#N/A,FALSE,"F-01";#N/A,#N/A,FALSE,"F-01";#N/A,#N/A,FALSE,"F-01"}</definedName>
    <definedName name="WWW" localSheetId="0" hidden="1">{"uno",#N/A,FALSE,"Dist total";"COMENTARIO",#N/A,FALSE,"Ficha CODICE"}</definedName>
    <definedName name="WWW" localSheetId="1" hidden="1">{"uno",#N/A,FALSE,"Dist total";"COMENTARIO",#N/A,FALSE,"Ficha CODICE"}</definedName>
    <definedName name="WWW" hidden="1">{"uno",#N/A,FALSE,"Dist total";"COMENTARIO",#N/A,FALSE,"Ficha CODICE"}</definedName>
    <definedName name="www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W" localSheetId="0" hidden="1">{"ANAR",#N/A,FALSE,"Dist total";"MARGEN",#N/A,FALSE,"Dist total";"COMENTARIO",#N/A,FALSE,"Ficha CODICE";"CONSEJO",#N/A,FALSE,"Dist p0";"uno",#N/A,FALSE,"Dist total"}</definedName>
    <definedName name="WWWW" localSheetId="1" hidden="1">{"ANAR",#N/A,FALSE,"Dist total";"MARGEN",#N/A,FALSE,"Dist total";"COMENTARIO",#N/A,FALSE,"Ficha CODICE";"CONSEJO",#N/A,FALSE,"Dist p0";"uno",#N/A,FALSE,"Dist total"}</definedName>
    <definedName name="WWWW" hidden="1">{"ANAR",#N/A,FALSE,"Dist total";"MARGEN",#N/A,FALSE,"Dist total";"COMENTARIO",#N/A,FALSE,"Ficha CODICE";"CONSEJO",#N/A,FALSE,"Dist p0";"uno",#N/A,FALSE,"Dist total"}</definedName>
    <definedName name="wwwwq"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localSheetId="0" hidden="1">{"ANAR",#N/A,FALSE,"Dist total";"MARGEN",#N/A,FALSE,"Dist total";"COMENTARIO",#N/A,FALSE,"Ficha CODICE";"CONSEJO",#N/A,FALSE,"Dist p0";"uno",#N/A,FALSE,"Dist total"}</definedName>
    <definedName name="WWWWW" localSheetId="1"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0" hidden="1">{"CONSEJO",#N/A,FALSE,"Dist p0";"CONSEJO",#N/A,FALSE,"Ficha CODICE"}</definedName>
    <definedName name="WWWWWW" localSheetId="1" hidden="1">{"CONSEJO",#N/A,FALSE,"Dist p0";"CONSEJO",#N/A,FALSE,"Ficha CODICE"}</definedName>
    <definedName name="WWWWWW" hidden="1">{"CONSEJO",#N/A,FALSE,"Dist p0";"CONSEJO",#N/A,FALSE,"Ficha CODICE"}</definedName>
    <definedName name="WWWWWWW" localSheetId="0" hidden="1">{"uno",#N/A,FALSE,"Dist total";"COMENTARIO",#N/A,FALSE,"Ficha CODICE"}</definedName>
    <definedName name="WWWWWWW" localSheetId="1" hidden="1">{"uno",#N/A,FALSE,"Dist total";"COMENTARIO",#N/A,FALSE,"Ficha CODICE"}</definedName>
    <definedName name="WWWWWWW" hidden="1">{"uno",#N/A,FALSE,"Dist total";"COMENTARIO",#N/A,FALSE,"Ficha CODICE"}</definedName>
    <definedName name="Wyc"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NIK" localSheetId="0" hidden="1">{#N/A,#N/A,FALSE,"F-01";#N/A,#N/A,FALSE,"F-01";#N/A,#N/A,FALSE,"F-01"}</definedName>
    <definedName name="WYNIK" localSheetId="1" hidden="1">{#N/A,#N/A,FALSE,"F-01";#N/A,#N/A,FALSE,"F-01";#N/A,#N/A,FALSE,"F-01"}</definedName>
    <definedName name="WYNIK" hidden="1">{#N/A,#N/A,FALSE,"F-01";#N/A,#N/A,FALSE,"F-01";#N/A,#N/A,FALSE,"F-01"}</definedName>
    <definedName name="x1111111" localSheetId="0" hidden="1">{#N/A,#N/A,FALSE,"model"}</definedName>
    <definedName name="x1111111" localSheetId="1" hidden="1">{#N/A,#N/A,FALSE,"model"}</definedName>
    <definedName name="x1111111" hidden="1">{#N/A,#N/A,FALSE,"model"}</definedName>
    <definedName name="xcfsd" localSheetId="0" hidden="1">{"det (May)",#N/A,FALSE,"June";"sum (MAY YTD)",#N/A,FALSE,"June YTD"}</definedName>
    <definedName name="xcfsd" localSheetId="1" hidden="1">{"det (May)",#N/A,FALSE,"June";"sum (MAY YTD)",#N/A,FALSE,"June YTD"}</definedName>
    <definedName name="xcfsd" hidden="1">{"det (May)",#N/A,FALSE,"June";"sum (MAY YTD)",#N/A,FALSE,"June YTD"}</definedName>
    <definedName name="XCGFHT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nzscgn" hidden="1">#REF!</definedName>
    <definedName name="xcvawerf" hidden="1">{#N/A,#N/A,TRUE,"financial";#N/A,#N/A,TRUE,"plants"}</definedName>
    <definedName name="xf"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hs" hidden="1">#REF!</definedName>
    <definedName name="xg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öçczx" localSheetId="0" hidden="1">{"det (May)",#N/A,FALSE,"June";"sum (MAY YTD)",#N/A,FALSE,"June YTD"}</definedName>
    <definedName name="xöçczx" localSheetId="1" hidden="1">{"det (May)",#N/A,FALSE,"June";"sum (MAY YTD)",#N/A,FALSE,"June YTD"}</definedName>
    <definedName name="xöçczx" hidden="1">{"det (May)",#N/A,FALSE,"June";"sum (MAY YTD)",#N/A,FALSE,"June YTD"}</definedName>
    <definedName name="XRefColumnsCount" hidden="1">2</definedName>
    <definedName name="XRefCopy3"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9" hidden="1">#REF!</definedName>
    <definedName name="XRefCopyRangeCount" hidden="1">5</definedName>
    <definedName name="XRefPaste1" hidden="1">#REF!</definedName>
    <definedName name="XRefPasteRangeCount" hidden="1">2</definedName>
    <definedName name="Xrn.Geschäftsführung" localSheetId="0" hidden="1">{#N/A,#N/A,TRUE,"Deckbl";#N/A,#N/A,TRUE,"IST8";#N/A,#N/A,TRUE,"IST6";#N/A,#N/A,TRUE,"Ü8";#N/A,#N/A,TRUE,"Ü6";#N/A,#N/A,TRUE,"0011";#N/A,#N/A,TRUE,"1000";#N/A,#N/A,TRUE,"2000";#N/A,#N/A,TRUE,"3000";#N/A,#N/A,TRUE,"4000";#N/A,#N/A,TRUE,"6000";#N/A,#N/A,TRUE,"8000";#N/A,#N/A,TRUE,"9000";#N/A,#N/A,TRUE,"INV";#N/A,#N/A,TRUE,"Erlöse"}</definedName>
    <definedName name="Xrn.Geschäftsführung" localSheetId="1" hidden="1">{#N/A,#N/A,TRUE,"Deckbl";#N/A,#N/A,TRUE,"IST8";#N/A,#N/A,TRUE,"IST6";#N/A,#N/A,TRUE,"Ü8";#N/A,#N/A,TRUE,"Ü6";#N/A,#N/A,TRUE,"0011";#N/A,#N/A,TRUE,"1000";#N/A,#N/A,TRUE,"2000";#N/A,#N/A,TRUE,"3000";#N/A,#N/A,TRUE,"4000";#N/A,#N/A,TRUE,"6000";#N/A,#N/A,TRUE,"8000";#N/A,#N/A,TRUE,"9000";#N/A,#N/A,TRUE,"INV";#N/A,#N/A,TRUE,"Erlöse"}</definedName>
    <definedName name="Xrn.Geschäftsführung" hidden="1">{#N/A,#N/A,TRUE,"Deckbl";#N/A,#N/A,TRUE,"IST8";#N/A,#N/A,TRUE,"IST6";#N/A,#N/A,TRUE,"Ü8";#N/A,#N/A,TRUE,"Ü6";#N/A,#N/A,TRUE,"0011";#N/A,#N/A,TRUE,"1000";#N/A,#N/A,TRUE,"2000";#N/A,#N/A,TRUE,"3000";#N/A,#N/A,TRUE,"4000";#N/A,#N/A,TRUE,"6000";#N/A,#N/A,TRUE,"8000";#N/A,#N/A,TRUE,"9000";#N/A,#N/A,TRUE,"INV";#N/A,#N/A,TRUE,"Erlöse"}</definedName>
    <definedName name="XVCWXV" hidden="1">[9]AW!$D$12</definedName>
    <definedName name="xw" localSheetId="0" hidden="1">{#N/A,#N/A,FALSE,"FCF Corporate Services";#N/A,#N/A,FALSE,"FCF Assum Corporate Services";#N/A,#N/A,FALSE,"DCF Corp. Services Sensitivity";#N/A,#N/A,FALSE,"AVP Corporate Services";"FCF in percent",#N/A,FALSE,"FCF Corporate Services"}</definedName>
    <definedName name="xw" localSheetId="1" hidden="1">{#N/A,#N/A,FALSE,"FCF Corporate Services";#N/A,#N/A,FALSE,"FCF Assum Corporate Services";#N/A,#N/A,FALSE,"DCF Corp. Services Sensitivity";#N/A,#N/A,FALSE,"AVP Corporate Services";"FCF in percent",#N/A,FALSE,"FCF Corporate Services"}</definedName>
    <definedName name="xw" hidden="1">{#N/A,#N/A,FALSE,"FCF Corporate Services";#N/A,#N/A,FALSE,"FCF Assum Corporate Services";#N/A,#N/A,FALSE,"DCF Corp. Services Sensitivity";#N/A,#N/A,FALSE,"AVP Corporate Services";"FCF in percent",#N/A,FALSE,"FCF Corporate Services"}</definedName>
    <definedName name="xx"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W" localSheetId="0" hidden="1">{#N/A,#N/A,FALSE,"SIM95"}</definedName>
    <definedName name="XXW" localSheetId="1" hidden="1">{#N/A,#N/A,FALSE,"SIM95"}</definedName>
    <definedName name="XXW" hidden="1">{#N/A,#N/A,FALSE,"SIM95"}</definedName>
    <definedName name="xxx" localSheetId="0" hidden="1">{#N/A,#N/A,TRUE,"Proposal";#N/A,#N/A,TRUE,"Assumptions";#N/A,#N/A,TRUE,"Net Income";#N/A,#N/A,TRUE,"Balsheet";#N/A,#N/A,TRUE,"Capex";#N/A,#N/A,TRUE,"Volumes";#N/A,#N/A,TRUE,"Revenues";#N/A,#N/A,TRUE,"Var.Costs";#N/A,#N/A,TRUE,"Personnel";#N/A,#N/A,TRUE,"Other costs";#N/A,#N/A,TRUE,"MKTG and G&amp;A"}</definedName>
    <definedName name="xxx" localSheetId="1" hidden="1">{#N/A,#N/A,TRUE,"Proposal";#N/A,#N/A,TRUE,"Assumptions";#N/A,#N/A,TRUE,"Net Income";#N/A,#N/A,TRUE,"Balsheet";#N/A,#N/A,TRUE,"Capex";#N/A,#N/A,TRUE,"Volumes";#N/A,#N/A,TRUE,"Revenues";#N/A,#N/A,TRUE,"Var.Costs";#N/A,#N/A,TRUE,"Personnel";#N/A,#N/A,TRUE,"Other costs";#N/A,#N/A,TRUE,"MKTG and G&amp;A"}</definedName>
    <definedName name="xxx" hidden="1">{#N/A,#N/A,TRUE,"Proposal";#N/A,#N/A,TRUE,"Assumptions";#N/A,#N/A,TRUE,"Net Income";#N/A,#N/A,TRUE,"Balsheet";#N/A,#N/A,TRUE,"Capex";#N/A,#N/A,TRUE,"Volumes";#N/A,#N/A,TRUE,"Revenues";#N/A,#N/A,TRUE,"Var.Costs";#N/A,#N/A,TRUE,"Personnel";#N/A,#N/A,TRUE,"Other costs";#N/A,#N/A,TRUE,"MKTG and G&amp;A"}</definedName>
    <definedName name="xxxx"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X" localSheetId="0" hidden="1">{#N/A,#N/A,FALSE,"model"}</definedName>
    <definedName name="XXXXX" localSheetId="1" hidden="1">{#N/A,#N/A,FALSE,"model"}</definedName>
    <definedName name="XXXXX" hidden="1">{#N/A,#N/A,FALSE,"model"}</definedName>
    <definedName name="xxxxx1111111" localSheetId="0" hidden="1">{#N/A,#N/A,FALSE,"model"}</definedName>
    <definedName name="xxxxx1111111" localSheetId="1" hidden="1">{#N/A,#N/A,FALSE,"model"}</definedName>
    <definedName name="xxxxx1111111" hidden="1">{#N/A,#N/A,FALSE,"model"}</definedName>
    <definedName name="xxxxxx" localSheetId="0" hidden="1">{#N/A,#N/A,FALSE,"Inc";#N/A,#N/A,FALSE,"QInc";#N/A,#N/A,FALSE,"Pro";#N/A,#N/A,FALSE,"QPro"}</definedName>
    <definedName name="xxxxxx" localSheetId="1" hidden="1">{#N/A,#N/A,FALSE,"Inc";#N/A,#N/A,FALSE,"QInc";#N/A,#N/A,FALSE,"Pro";#N/A,#N/A,FALSE,"QPro"}</definedName>
    <definedName name="xxxxxx" hidden="1">{#N/A,#N/A,FALSE,"Inc";#N/A,#N/A,FALSE,"QInc";#N/A,#N/A,FALSE,"Pro";#N/A,#N/A,FALSE,"QPro"}</definedName>
    <definedName name="XXXXXXX" localSheetId="0" hidden="1">{#N/A,#N/A,TRUE,"Main assumptions";#N/A,#N/A,TRUE,"Subscriber projections";#N/A,#N/A,TRUE,"Revenues";#N/A,#N/A,TRUE,"Opex";#N/A,#N/A,TRUE,"Capex";#N/A,#N/A,TRUE,"Working capital";#N/A,#N/A,TRUE,"P&amp;L";#N/A,#N/A,TRUE,"Cash";#N/A,#N/A,TRUE,"Balance";#N/A,#N/A,TRUE,"Valuation";#N/A,#N/A,TRUE,"Bench"}</definedName>
    <definedName name="XXXXXXX" localSheetId="1" hidden="1">{#N/A,#N/A,TRUE,"Main assumptions";#N/A,#N/A,TRUE,"Subscriber projections";#N/A,#N/A,TRUE,"Revenues";#N/A,#N/A,TRUE,"Opex";#N/A,#N/A,TRUE,"Capex";#N/A,#N/A,TRUE,"Working capital";#N/A,#N/A,TRUE,"P&amp;L";#N/A,#N/A,TRUE,"Cash";#N/A,#N/A,TRUE,"Balance";#N/A,#N/A,TRUE,"Valuation";#N/A,#N/A,TRUE,"Bench"}</definedName>
    <definedName name="XXXXXXX" hidden="1">{#N/A,#N/A,TRUE,"Main assumptions";#N/A,#N/A,TRUE,"Subscriber projections";#N/A,#N/A,TRUE,"Revenues";#N/A,#N/A,TRUE,"Opex";#N/A,#N/A,TRUE,"Capex";#N/A,#N/A,TRUE,"Working capital";#N/A,#N/A,TRUE,"P&amp;L";#N/A,#N/A,TRUE,"Cash";#N/A,#N/A,TRUE,"Balance";#N/A,#N/A,TRUE,"Valuation";#N/A,#N/A,TRUE,"Bench"}</definedName>
    <definedName name="XXXXXXXXXX" hidden="1">'[18]SCHEDULE 9A(1 of 3)'!#REF!</definedName>
    <definedName name="xxxxxxxxxxxxxxxxxxxxxxxxxx" localSheetId="0" hidden="1">{"uno",#N/A,FALSE,"Dist total";"COMENTARIO",#N/A,FALSE,"Ficha CODICE"}</definedName>
    <definedName name="xxxxxxxxxxxxxxxxxxxxxxxxxx" localSheetId="1" hidden="1">{"uno",#N/A,FALSE,"Dist total";"COMENTARIO",#N/A,FALSE,"Ficha CODICE"}</definedName>
    <definedName name="xxxxxxxxxxxxxxxxxxxxxxxxxx" hidden="1">{"uno",#N/A,FALSE,"Dist total";"COMENTARIO",#N/A,FALSE,"Ficha CODICE"}</definedName>
    <definedName name="xxy" localSheetId="0" hidden="1">{#N/A,#N/A,FALSE,"SIM95"}</definedName>
    <definedName name="xxy" localSheetId="1" hidden="1">{#N/A,#N/A,FALSE,"SIM95"}</definedName>
    <definedName name="xxy" hidden="1">{#N/A,#N/A,FALSE,"SIM95"}</definedName>
    <definedName name="xy" localSheetId="0" hidden="1">{#N/A,#N/A,FALSE,"Mittelherkunft";#N/A,#N/A,FALSE,"Mittelverwendung"}</definedName>
    <definedName name="xy" localSheetId="1" hidden="1">{#N/A,#N/A,FALSE,"Mittelherkunft";#N/A,#N/A,FALSE,"Mittelverwendung"}</definedName>
    <definedName name="xy" hidden="1">{#N/A,#N/A,FALSE,"Mittelherkunft";#N/A,#N/A,FALSE,"Mittelverwendung"}</definedName>
    <definedName name="xyz" localSheetId="0" hidden="1">{"cover",#N/A,TRUE,"Cover";"pnldet",#N/A,TRUE,"BaseCaseDEV";"pnl",#N/A,TRUE,"BaseCaseDEV";"bil",#N/A,TRUE,"BaseCaseDEV";"tabfi",#N/A,TRUE,"BaseCaseDEV";"ratios",#N/A,TRUE,"BaseCaseDEV";"variab",#N/A,TRUE,"BaseCaseDEV";"inv",#N/A,TRUE,"BaseCaseDEV"}</definedName>
    <definedName name="xyz" localSheetId="1" hidden="1">{"cover",#N/A,TRUE,"Cover";"pnldet",#N/A,TRUE,"BaseCaseDEV";"pnl",#N/A,TRUE,"BaseCaseDEV";"bil",#N/A,TRUE,"BaseCaseDEV";"tabfi",#N/A,TRUE,"BaseCaseDEV";"ratios",#N/A,TRUE,"BaseCaseDEV";"variab",#N/A,TRUE,"BaseCaseDEV";"inv",#N/A,TRUE,"BaseCaseDEV"}</definedName>
    <definedName name="xyz" hidden="1">{"cover",#N/A,TRUE,"Cover";"pnldet",#N/A,TRUE,"BaseCaseDEV";"pnl",#N/A,TRUE,"BaseCaseDEV";"bil",#N/A,TRUE,"BaseCaseDEV";"tabfi",#N/A,TRUE,"BaseCaseDEV";"ratios",#N/A,TRUE,"BaseCaseDEV";"variab",#N/A,TRUE,"BaseCaseDEV";"inv",#N/A,TRUE,"BaseCaseDEV"}</definedName>
    <definedName name="xzbdfghfdgfdx" localSheetId="0" hidden="1">{#N/A,#N/A,TRUE,"Historicals";#N/A,#N/A,TRUE,"Charts";#N/A,#N/A,TRUE,"Forecasts"}</definedName>
    <definedName name="xzbdfghfdgfdx" localSheetId="1" hidden="1">{#N/A,#N/A,TRUE,"Historicals";#N/A,#N/A,TRUE,"Charts";#N/A,#N/A,TRUE,"Forecasts"}</definedName>
    <definedName name="xzbdfghfdgfdx" hidden="1">{#N/A,#N/A,TRUE,"Historicals";#N/A,#N/A,TRUE,"Charts";#N/A,#N/A,TRUE,"Forecasts"}</definedName>
    <definedName name="y" localSheetId="0" hidden="1">{"CONSEJO",#N/A,FALSE,"Dist p0";"CONSEJO",#N/A,FALSE,"Ficha CODICE"}</definedName>
    <definedName name="y" localSheetId="1" hidden="1">{"CONSEJO",#N/A,FALSE,"Dist p0";"CONSEJO",#N/A,FALSE,"Ficha CODICE"}</definedName>
    <definedName name="y" hidden="1">{"CONSEJO",#N/A,FALSE,"Dist p0";"CONSEJO",#N/A,FALSE,"Ficha CODICE"}</definedName>
    <definedName name="y111111111" localSheetId="0" hidden="1">{#N/A,#N/A,FALSE,"model"}</definedName>
    <definedName name="y111111111" localSheetId="1" hidden="1">{#N/A,#N/A,FALSE,"model"}</definedName>
    <definedName name="y111111111" hidden="1">{#N/A,#N/A,FALSE,"model"}</definedName>
    <definedName name="Yahoo" localSheetId="0" hidden="1">{#N/A,#N/A,FALSE,"Inc. St.";#N/A,#N/A,FALSE,"FYear";#N/A,#N/A,FALSE,"Revs.";#N/A,#N/A,FALSE,"RevsYear";#N/A,#N/A,FALSE,"Balance";#N/A,#N/A,FALSE,"CompVal";#N/A,#N/A,FALSE,"Val.";#N/A,#N/A,FALSE,"DCFval"}</definedName>
    <definedName name="Yahoo" localSheetId="1" hidden="1">{#N/A,#N/A,FALSE,"Inc. St.";#N/A,#N/A,FALSE,"FYear";#N/A,#N/A,FALSE,"Revs.";#N/A,#N/A,FALSE,"RevsYear";#N/A,#N/A,FALSE,"Balance";#N/A,#N/A,FALSE,"CompVal";#N/A,#N/A,FALSE,"Val.";#N/A,#N/A,FALSE,"DCFval"}</definedName>
    <definedName name="Yahoo" hidden="1">{#N/A,#N/A,FALSE,"Inc. St.";#N/A,#N/A,FALSE,"FYear";#N/A,#N/A,FALSE,"Revs.";#N/A,#N/A,FALSE,"RevsYear";#N/A,#N/A,FALSE,"Balance";#N/A,#N/A,FALSE,"CompVal";#N/A,#N/A,FALSE,"Val.";#N/A,#N/A,FALSE,"DCFval"}</definedName>
    <definedName name="yeni2" localSheetId="0" hidden="1">{#N/A,#N/A,FALSE,"Aging Summary";#N/A,#N/A,FALSE,"Ratio Analysis";#N/A,#N/A,FALSE,"Test 120 Day Accts";#N/A,#N/A,FALSE,"Tickmarks"}</definedName>
    <definedName name="yeni2" localSheetId="1" hidden="1">{#N/A,#N/A,FALSE,"Aging Summary";#N/A,#N/A,FALSE,"Ratio Analysis";#N/A,#N/A,FALSE,"Test 120 Day Accts";#N/A,#N/A,FALSE,"Tickmarks"}</definedName>
    <definedName name="yeni2" hidden="1">{#N/A,#N/A,FALSE,"Aging Summary";#N/A,#N/A,FALSE,"Ratio Analysis";#N/A,#N/A,FALSE,"Test 120 Day Accts";#N/A,#N/A,FALSE,"Tickmarks"}</definedName>
    <definedName name="yhg" hidden="1">2</definedName>
    <definedName name="yidjhlkfdj" localSheetId="0" hidden="1">{#N/A,#N/A,FALSE,"ZN6095SULEATNEU";#N/A,#N/A,FALSE,"BNZLBT95";#N/A,#N/A,FALSE,"Schich95";#N/A,#N/A,FALSE,"RTAQ8094";#N/A,#N/A,FALSE,"BNNEU";#N/A,#N/A,FALSE,"BNVERMW";#N/A,#N/A,FALSE,"BNVERMO";#N/A,#N/A,FALSE,"BNVERFW";#N/A,#N/A,FALSE,"BNVERFO";#N/A,#N/A,FALSE,"ZNAE6094";#N/A,#N/A,FALSE,"WFAEBZDAUE6094";#N/A,#N/A,FALSE,"RTZN wg. Todes"}</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y" localSheetId="0" hidden="1">{"EVA",#N/A,FALSE,"EVA";"WACC",#N/A,FALSE,"WACC"}</definedName>
    <definedName name="yiopy" localSheetId="1" hidden="1">{"EVA",#N/A,FALSE,"EVA";"WACC",#N/A,FALSE,"WACC"}</definedName>
    <definedName name="yiopy" hidden="1">{"EVA",#N/A,FALSE,"EVA";"WACC",#N/A,FALSE,"WACC"}</definedName>
    <definedName name="yoi" localSheetId="0" hidden="1">{"sales",#N/A,FALSE,"Sales";"sales existing",#N/A,FALSE,"Sales";"sales rd1",#N/A,FALSE,"Sales";"sales rd2",#N/A,FALSE,"Sales"}</definedName>
    <definedName name="yoi" localSheetId="1" hidden="1">{"sales",#N/A,FALSE,"Sales";"sales existing",#N/A,FALSE,"Sales";"sales rd1",#N/A,FALSE,"Sales";"sales rd2",#N/A,FALSE,"Sales"}</definedName>
    <definedName name="yoi" hidden="1">{"sales",#N/A,FALSE,"Sales";"sales existing",#N/A,FALSE,"Sales";"sales rd1",#N/A,FALSE,"Sales";"sales rd2",#N/A,FALSE,"Sales"}</definedName>
    <definedName name="yop" localSheetId="0" hidden="1">{"vi1",#N/A,FALSE,"Financial Statements";"vi2",#N/A,FALSE,"Financial Statements";#N/A,#N/A,FALSE,"DCF"}</definedName>
    <definedName name="yop" localSheetId="1" hidden="1">{"vi1",#N/A,FALSE,"Financial Statements";"vi2",#N/A,FALSE,"Financial Statements";#N/A,#N/A,FALSE,"DCF"}</definedName>
    <definedName name="yop" hidden="1">{"vi1",#N/A,FALSE,"Financial Statements";"vi2",#N/A,FALSE,"Financial Statements";#N/A,#N/A,FALSE,"DCF"}</definedName>
    <definedName name="yry" hidden="1">{"consolidated",#N/A,FALSE,"Sheet1";"cms",#N/A,FALSE,"Sheet1";"fse",#N/A,FALSE,"Sheet1"}</definedName>
    <definedName name="ysdasdsdga" localSheetId="0" hidden="1">{#N/A,#N/A,FALSE,"Business Plan"}</definedName>
    <definedName name="ysdasdsdga" localSheetId="1" hidden="1">{#N/A,#N/A,FALSE,"Business Plan"}</definedName>
    <definedName name="ysdasdsdga" hidden="1">{#N/A,#N/A,FALSE,"Business Plan"}</definedName>
    <definedName name="yt8jih" localSheetId="0" hidden="1">{"uno",#N/A,FALSE,"Dist total";"COMENTARIO",#N/A,FALSE,"Ficha CODICE"}</definedName>
    <definedName name="yt8jih" localSheetId="1" hidden="1">{"uno",#N/A,FALSE,"Dist total";"COMENTARIO",#N/A,FALSE,"Ficha CODICE"}</definedName>
    <definedName name="yt8jih" hidden="1">{"uno",#N/A,FALSE,"Dist total";"COMENTARIO",#N/A,FALSE,"Ficha CODICE"}</definedName>
    <definedName name="ytd" localSheetId="0" hidden="1">{"Acq_matrix",#N/A,FALSE,"Acquisition Matrix"}</definedName>
    <definedName name="ytd" localSheetId="1" hidden="1">{"Acq_matrix",#N/A,FALSE,"Acquisition Matrix"}</definedName>
    <definedName name="ytd" hidden="1">{"Acq_matrix",#N/A,FALSE,"Acquisition Matrix"}</definedName>
    <definedName name="yteytey" localSheetId="0" hidden="1">{#N/A,#N/A,TRUE,"Historicals";#N/A,#N/A,TRUE,"Charts";#N/A,#N/A,TRUE,"Forecasts"}</definedName>
    <definedName name="yteytey" localSheetId="1" hidden="1">{#N/A,#N/A,TRUE,"Historicals";#N/A,#N/A,TRUE,"Charts";#N/A,#N/A,TRUE,"Forecasts"}</definedName>
    <definedName name="yteytey" hidden="1">{#N/A,#N/A,TRUE,"Historicals";#N/A,#N/A,TRUE,"Charts";#N/A,#N/A,TRUE,"Forecasts"}</definedName>
    <definedName name="ythfd" localSheetId="0" hidden="1">{#N/A,#N/A,TRUE,"Historicals";#N/A,#N/A,TRUE,"Charts";#N/A,#N/A,TRUE,"Forecasts"}</definedName>
    <definedName name="ythfd" localSheetId="1" hidden="1">{#N/A,#N/A,TRUE,"Historicals";#N/A,#N/A,TRUE,"Charts";#N/A,#N/A,TRUE,"Forecasts"}</definedName>
    <definedName name="ythfd" hidden="1">{#N/A,#N/A,TRUE,"Historicals";#N/A,#N/A,TRUE,"Charts";#N/A,#N/A,TRUE,"Forecasts"}</definedName>
    <definedName name="ytre" localSheetId="0" hidden="1">{#N/A,#N/A,TRUE,"Historicals";#N/A,#N/A,TRUE,"Charts";#N/A,#N/A,TRUE,"Forecasts"}</definedName>
    <definedName name="ytre" localSheetId="1" hidden="1">{#N/A,#N/A,TRUE,"Historicals";#N/A,#N/A,TRUE,"Charts";#N/A,#N/A,TRUE,"Forecasts"}</definedName>
    <definedName name="ytre" hidden="1">{#N/A,#N/A,TRUE,"Historicals";#N/A,#N/A,TRUE,"Charts";#N/A,#N/A,TRUE,"Forecasts"}</definedName>
    <definedName name="ytrh" localSheetId="0" hidden="1">{#N/A,#N/A,TRUE,"Historicals";#N/A,#N/A,TRUE,"Charts";#N/A,#N/A,TRUE,"Forecasts"}</definedName>
    <definedName name="ytrh" localSheetId="1" hidden="1">{#N/A,#N/A,TRUE,"Historicals";#N/A,#N/A,TRUE,"Charts";#N/A,#N/A,TRUE,"Forecasts"}</definedName>
    <definedName name="ytrh" hidden="1">{#N/A,#N/A,TRUE,"Historicals";#N/A,#N/A,TRUE,"Charts";#N/A,#N/A,TRUE,"Forecasts"}</definedName>
    <definedName name="ytus"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ue" localSheetId="0" hidden="1">{"targetdcf",#N/A,FALSE,"Merger consequences";"TARGETASSU",#N/A,FALSE,"Merger consequences";"TERMINAL VALUE",#N/A,FALSE,"Merger consequences"}</definedName>
    <definedName name="yue" localSheetId="1" hidden="1">{"targetdcf",#N/A,FALSE,"Merger consequences";"TARGETASSU",#N/A,FALSE,"Merger consequences";"TERMINAL VALUE",#N/A,FALSE,"Merger consequences"}</definedName>
    <definedName name="yue" hidden="1">{"targetdcf",#N/A,FALSE,"Merger consequences";"TARGETASSU",#N/A,FALSE,"Merger consequences";"TERMINAL VALUE",#N/A,FALSE,"Merger consequences"}</definedName>
    <definedName name="yuihjkbv" localSheetId="0" hidden="1">{"Base_rev",#N/A,FALSE,"Proj_IS_Base";"Projrev",#N/A,FALSE,"Proj_IS_wOTLC";"Delta",#N/A,FALSE,"Delta Rev_PV"}</definedName>
    <definedName name="yuihjkbv" localSheetId="1" hidden="1">{"Base_rev",#N/A,FALSE,"Proj_IS_Base";"Projrev",#N/A,FALSE,"Proj_IS_wOTLC";"Delta",#N/A,FALSE,"Delta Rev_PV"}</definedName>
    <definedName name="yuihjkbv" hidden="1">{"Base_rev",#N/A,FALSE,"Proj_IS_Base";"Projrev",#N/A,FALSE,"Proj_IS_wOTLC";"Delta",#N/A,FALSE,"Delta Rev_PV"}</definedName>
    <definedName name="yuihjkbv_1" localSheetId="0" hidden="1">{"Base_rev",#N/A,FALSE,"Proj_IS_Base";"Projrev",#N/A,FALSE,"Proj_IS_wOTLC";"Delta",#N/A,FALSE,"Delta Rev_PV"}</definedName>
    <definedName name="yuihjkbv_1" localSheetId="1" hidden="1">{"Base_rev",#N/A,FALSE,"Proj_IS_Base";"Projrev",#N/A,FALSE,"Proj_IS_wOTLC";"Delta",#N/A,FALSE,"Delta Rev_PV"}</definedName>
    <definedName name="yuihjkbv_1" hidden="1">{"Base_rev",#N/A,FALSE,"Proj_IS_Base";"Projrev",#N/A,FALSE,"Proj_IS_wOTLC";"Delta",#N/A,FALSE,"Delta Rev_PV"}</definedName>
    <definedName name="yuihjkbv_2" localSheetId="0" hidden="1">{"Base_rev",#N/A,FALSE,"Proj_IS_Base";"Projrev",#N/A,FALSE,"Proj_IS_wOTLC";"Delta",#N/A,FALSE,"Delta Rev_PV"}</definedName>
    <definedName name="yuihjkbv_2" localSheetId="1" hidden="1">{"Base_rev",#N/A,FALSE,"Proj_IS_Base";"Projrev",#N/A,FALSE,"Proj_IS_wOTLC";"Delta",#N/A,FALSE,"Delta Rev_PV"}</definedName>
    <definedName name="yuihjkbv_2" hidden="1">{"Base_rev",#N/A,FALSE,"Proj_IS_Base";"Projrev",#N/A,FALSE,"Proj_IS_wOTLC";"Delta",#N/A,FALSE,"Delta Rev_PV"}</definedName>
    <definedName name="yuihjkbv_3" localSheetId="0" hidden="1">{"Base_rev",#N/A,FALSE,"Proj_IS_Base";"Projrev",#N/A,FALSE,"Proj_IS_wOTLC";"Delta",#N/A,FALSE,"Delta Rev_PV"}</definedName>
    <definedName name="yuihjkbv_3" localSheetId="1" hidden="1">{"Base_rev",#N/A,FALSE,"Proj_IS_Base";"Projrev",#N/A,FALSE,"Proj_IS_wOTLC";"Delta",#N/A,FALSE,"Delta Rev_PV"}</definedName>
    <definedName name="yuihjkbv_3" hidden="1">{"Base_rev",#N/A,FALSE,"Proj_IS_Base";"Projrev",#N/A,FALSE,"Proj_IS_wOTLC";"Delta",#N/A,FALSE,"Delta Rev_PV"}</definedName>
    <definedName name="yuihjkbv_4" localSheetId="0" hidden="1">{"Base_rev",#N/A,FALSE,"Proj_IS_Base";"Projrev",#N/A,FALSE,"Proj_IS_wOTLC";"Delta",#N/A,FALSE,"Delta Rev_PV"}</definedName>
    <definedName name="yuihjkbv_4" localSheetId="1" hidden="1">{"Base_rev",#N/A,FALSE,"Proj_IS_Base";"Projrev",#N/A,FALSE,"Proj_IS_wOTLC";"Delta",#N/A,FALSE,"Delta Rev_PV"}</definedName>
    <definedName name="yuihjkbv_4" hidden="1">{"Base_rev",#N/A,FALSE,"Proj_IS_Base";"Projrev",#N/A,FALSE,"Proj_IS_wOTLC";"Delta",#N/A,FALSE,"Delta Rev_PV"}</definedName>
    <definedName name="yujhbn" localSheetId="0" hidden="1">{#N/A,#N/A,FALSE,"Title Page";#N/A,#N/A,FALSE,"Conclusions";#N/A,#N/A,FALSE,"Assum.";#N/A,#N/A,FALSE,"Sun  DCF-WC-Dep";#N/A,#N/A,FALSE,"MarketValue";#N/A,#N/A,FALSE,"BalSheet";#N/A,#N/A,FALSE,"WACC";#N/A,#N/A,FALSE,"PC+ Info.";#N/A,#N/A,FALSE,"PC+Info_2"}</definedName>
    <definedName name="yujhbn" localSheetId="1" hidden="1">{#N/A,#N/A,FALSE,"Title Page";#N/A,#N/A,FALSE,"Conclusions";#N/A,#N/A,FALSE,"Assum.";#N/A,#N/A,FALSE,"Sun  DCF-WC-Dep";#N/A,#N/A,FALSE,"MarketValue";#N/A,#N/A,FALSE,"BalSheet";#N/A,#N/A,FALSE,"WACC";#N/A,#N/A,FALSE,"PC+ Info.";#N/A,#N/A,FALSE,"PC+Info_2"}</definedName>
    <definedName name="yujhbn" hidden="1">{#N/A,#N/A,FALSE,"Title Page";#N/A,#N/A,FALSE,"Conclusions";#N/A,#N/A,FALSE,"Assum.";#N/A,#N/A,FALSE,"Sun  DCF-WC-Dep";#N/A,#N/A,FALSE,"MarketValue";#N/A,#N/A,FALSE,"BalSheet";#N/A,#N/A,FALSE,"WACC";#N/A,#N/A,FALSE,"PC+ Info.";#N/A,#N/A,FALSE,"PC+Info_2"}</definedName>
    <definedName name="yujhbn_1" localSheetId="0" hidden="1">{#N/A,#N/A,FALSE,"Title Page";#N/A,#N/A,FALSE,"Conclusions";#N/A,#N/A,FALSE,"Assum.";#N/A,#N/A,FALSE,"Sun  DCF-WC-Dep";#N/A,#N/A,FALSE,"MarketValue";#N/A,#N/A,FALSE,"BalSheet";#N/A,#N/A,FALSE,"WACC";#N/A,#N/A,FALSE,"PC+ Info.";#N/A,#N/A,FALSE,"PC+Info_2"}</definedName>
    <definedName name="yujhbn_1" localSheetId="1" hidden="1">{#N/A,#N/A,FALSE,"Title Page";#N/A,#N/A,FALSE,"Conclusions";#N/A,#N/A,FALSE,"Assum.";#N/A,#N/A,FALSE,"Sun  DCF-WC-Dep";#N/A,#N/A,FALSE,"MarketValue";#N/A,#N/A,FALSE,"BalSheet";#N/A,#N/A,FALSE,"WACC";#N/A,#N/A,FALSE,"PC+ Info.";#N/A,#N/A,FALSE,"PC+Info_2"}</definedName>
    <definedName name="yujhbn_1" hidden="1">{#N/A,#N/A,FALSE,"Title Page";#N/A,#N/A,FALSE,"Conclusions";#N/A,#N/A,FALSE,"Assum.";#N/A,#N/A,FALSE,"Sun  DCF-WC-Dep";#N/A,#N/A,FALSE,"MarketValue";#N/A,#N/A,FALSE,"BalSheet";#N/A,#N/A,FALSE,"WACC";#N/A,#N/A,FALSE,"PC+ Info.";#N/A,#N/A,FALSE,"PC+Info_2"}</definedName>
    <definedName name="yujhbn_2" localSheetId="0" hidden="1">{#N/A,#N/A,FALSE,"Title Page";#N/A,#N/A,FALSE,"Conclusions";#N/A,#N/A,FALSE,"Assum.";#N/A,#N/A,FALSE,"Sun  DCF-WC-Dep";#N/A,#N/A,FALSE,"MarketValue";#N/A,#N/A,FALSE,"BalSheet";#N/A,#N/A,FALSE,"WACC";#N/A,#N/A,FALSE,"PC+ Info.";#N/A,#N/A,FALSE,"PC+Info_2"}</definedName>
    <definedName name="yujhbn_2" localSheetId="1" hidden="1">{#N/A,#N/A,FALSE,"Title Page";#N/A,#N/A,FALSE,"Conclusions";#N/A,#N/A,FALSE,"Assum.";#N/A,#N/A,FALSE,"Sun  DCF-WC-Dep";#N/A,#N/A,FALSE,"MarketValue";#N/A,#N/A,FALSE,"BalSheet";#N/A,#N/A,FALSE,"WACC";#N/A,#N/A,FALSE,"PC+ Info.";#N/A,#N/A,FALSE,"PC+Info_2"}</definedName>
    <definedName name="yujhbn_2" hidden="1">{#N/A,#N/A,FALSE,"Title Page";#N/A,#N/A,FALSE,"Conclusions";#N/A,#N/A,FALSE,"Assum.";#N/A,#N/A,FALSE,"Sun  DCF-WC-Dep";#N/A,#N/A,FALSE,"MarketValue";#N/A,#N/A,FALSE,"BalSheet";#N/A,#N/A,FALSE,"WACC";#N/A,#N/A,FALSE,"PC+ Info.";#N/A,#N/A,FALSE,"PC+Info_2"}</definedName>
    <definedName name="yujhbn_3" localSheetId="0" hidden="1">{#N/A,#N/A,FALSE,"Title Page";#N/A,#N/A,FALSE,"Conclusions";#N/A,#N/A,FALSE,"Assum.";#N/A,#N/A,FALSE,"Sun  DCF-WC-Dep";#N/A,#N/A,FALSE,"MarketValue";#N/A,#N/A,FALSE,"BalSheet";#N/A,#N/A,FALSE,"WACC";#N/A,#N/A,FALSE,"PC+ Info.";#N/A,#N/A,FALSE,"PC+Info_2"}</definedName>
    <definedName name="yujhbn_3" localSheetId="1" hidden="1">{#N/A,#N/A,FALSE,"Title Page";#N/A,#N/A,FALSE,"Conclusions";#N/A,#N/A,FALSE,"Assum.";#N/A,#N/A,FALSE,"Sun  DCF-WC-Dep";#N/A,#N/A,FALSE,"MarketValue";#N/A,#N/A,FALSE,"BalSheet";#N/A,#N/A,FALSE,"WACC";#N/A,#N/A,FALSE,"PC+ Info.";#N/A,#N/A,FALSE,"PC+Info_2"}</definedName>
    <definedName name="yujhbn_3" hidden="1">{#N/A,#N/A,FALSE,"Title Page";#N/A,#N/A,FALSE,"Conclusions";#N/A,#N/A,FALSE,"Assum.";#N/A,#N/A,FALSE,"Sun  DCF-WC-Dep";#N/A,#N/A,FALSE,"MarketValue";#N/A,#N/A,FALSE,"BalSheet";#N/A,#N/A,FALSE,"WACC";#N/A,#N/A,FALSE,"PC+ Info.";#N/A,#N/A,FALSE,"PC+Info_2"}</definedName>
    <definedName name="yujhbn_4" localSheetId="0" hidden="1">{#N/A,#N/A,FALSE,"Title Page";#N/A,#N/A,FALSE,"Conclusions";#N/A,#N/A,FALSE,"Assum.";#N/A,#N/A,FALSE,"Sun  DCF-WC-Dep";#N/A,#N/A,FALSE,"MarketValue";#N/A,#N/A,FALSE,"BalSheet";#N/A,#N/A,FALSE,"WACC";#N/A,#N/A,FALSE,"PC+ Info.";#N/A,#N/A,FALSE,"PC+Info_2"}</definedName>
    <definedName name="yujhbn_4" localSheetId="1" hidden="1">{#N/A,#N/A,FALSE,"Title Page";#N/A,#N/A,FALSE,"Conclusions";#N/A,#N/A,FALSE,"Assum.";#N/A,#N/A,FALSE,"Sun  DCF-WC-Dep";#N/A,#N/A,FALSE,"MarketValue";#N/A,#N/A,FALSE,"BalSheet";#N/A,#N/A,FALSE,"WACC";#N/A,#N/A,FALSE,"PC+ Info.";#N/A,#N/A,FALSE,"PC+Info_2"}</definedName>
    <definedName name="yujhbn_4" hidden="1">{#N/A,#N/A,FALSE,"Title Page";#N/A,#N/A,FALSE,"Conclusions";#N/A,#N/A,FALSE,"Assum.";#N/A,#N/A,FALSE,"Sun  DCF-WC-Dep";#N/A,#N/A,FALSE,"MarketValue";#N/A,#N/A,FALSE,"BalSheet";#N/A,#N/A,FALSE,"WACC";#N/A,#N/A,FALSE,"PC+ Info.";#N/A,#N/A,FALSE,"PC+Info_2"}</definedName>
    <definedName name="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s" localSheetId="0" hidden="1">{"qchm_dcf",#N/A,FALSE,"QCHMDCF2";"qchm_terminal",#N/A,FALSE,"QCHMDCF2"}</definedName>
    <definedName name="yus" localSheetId="1" hidden="1">{"qchm_dcf",#N/A,FALSE,"QCHMDCF2";"qchm_terminal",#N/A,FALSE,"QCHMDCF2"}</definedName>
    <definedName name="yus" hidden="1">{"qchm_dcf",#N/A,FALSE,"QCHMDCF2";"qchm_terminal",#N/A,FALSE,"QCHMDCF2"}</definedName>
    <definedName name="yuyujnmvbn" localSheetId="0" hidden="1">{#N/A,#N/A,FALSE,"Title Page";#N/A,#N/A,FALSE,"Conclusions";#N/A,#N/A,FALSE,"Assum.";#N/A,#N/A,FALSE,"Sun  DCF-WC-Dep";#N/A,#N/A,FALSE,"MarketValue";#N/A,#N/A,FALSE,"BalSheet";#N/A,#N/A,FALSE,"WACC";#N/A,#N/A,FALSE,"PC+ Info.";#N/A,#N/A,FALSE,"PC+Info_2"}</definedName>
    <definedName name="yuyujnmvbn" localSheetId="1" hidden="1">{#N/A,#N/A,FALSE,"Title Page";#N/A,#N/A,FALSE,"Conclusions";#N/A,#N/A,FALSE,"Assum.";#N/A,#N/A,FALSE,"Sun  DCF-WC-Dep";#N/A,#N/A,FALSE,"MarketValue";#N/A,#N/A,FALSE,"BalSheet";#N/A,#N/A,FALSE,"WACC";#N/A,#N/A,FALSE,"PC+ Info.";#N/A,#N/A,FALSE,"PC+Info_2"}</definedName>
    <definedName name="yuyujnmvbn" hidden="1">{#N/A,#N/A,FALSE,"Title Page";#N/A,#N/A,FALSE,"Conclusions";#N/A,#N/A,FALSE,"Assum.";#N/A,#N/A,FALSE,"Sun  DCF-WC-Dep";#N/A,#N/A,FALSE,"MarketValue";#N/A,#N/A,FALSE,"BalSheet";#N/A,#N/A,FALSE,"WACC";#N/A,#N/A,FALSE,"PC+ Info.";#N/A,#N/A,FALSE,"PC+Info_2"}</definedName>
    <definedName name="yuyujnmvbn_1" localSheetId="0" hidden="1">{#N/A,#N/A,FALSE,"Title Page";#N/A,#N/A,FALSE,"Conclusions";#N/A,#N/A,FALSE,"Assum.";#N/A,#N/A,FALSE,"Sun  DCF-WC-Dep";#N/A,#N/A,FALSE,"MarketValue";#N/A,#N/A,FALSE,"BalSheet";#N/A,#N/A,FALSE,"WACC";#N/A,#N/A,FALSE,"PC+ Info.";#N/A,#N/A,FALSE,"PC+Info_2"}</definedName>
    <definedName name="yuyujnmvbn_1" localSheetId="1" hidden="1">{#N/A,#N/A,FALSE,"Title Page";#N/A,#N/A,FALSE,"Conclusions";#N/A,#N/A,FALSE,"Assum.";#N/A,#N/A,FALSE,"Sun  DCF-WC-Dep";#N/A,#N/A,FALSE,"MarketValue";#N/A,#N/A,FALSE,"BalSheet";#N/A,#N/A,FALSE,"WACC";#N/A,#N/A,FALSE,"PC+ Info.";#N/A,#N/A,FALSE,"PC+Info_2"}</definedName>
    <definedName name="yuyujnmvbn_1" hidden="1">{#N/A,#N/A,FALSE,"Title Page";#N/A,#N/A,FALSE,"Conclusions";#N/A,#N/A,FALSE,"Assum.";#N/A,#N/A,FALSE,"Sun  DCF-WC-Dep";#N/A,#N/A,FALSE,"MarketValue";#N/A,#N/A,FALSE,"BalSheet";#N/A,#N/A,FALSE,"WACC";#N/A,#N/A,FALSE,"PC+ Info.";#N/A,#N/A,FALSE,"PC+Info_2"}</definedName>
    <definedName name="yuyujnmvbn_2" localSheetId="0" hidden="1">{#N/A,#N/A,FALSE,"Title Page";#N/A,#N/A,FALSE,"Conclusions";#N/A,#N/A,FALSE,"Assum.";#N/A,#N/A,FALSE,"Sun  DCF-WC-Dep";#N/A,#N/A,FALSE,"MarketValue";#N/A,#N/A,FALSE,"BalSheet";#N/A,#N/A,FALSE,"WACC";#N/A,#N/A,FALSE,"PC+ Info.";#N/A,#N/A,FALSE,"PC+Info_2"}</definedName>
    <definedName name="yuyujnmvbn_2" localSheetId="1" hidden="1">{#N/A,#N/A,FALSE,"Title Page";#N/A,#N/A,FALSE,"Conclusions";#N/A,#N/A,FALSE,"Assum.";#N/A,#N/A,FALSE,"Sun  DCF-WC-Dep";#N/A,#N/A,FALSE,"MarketValue";#N/A,#N/A,FALSE,"BalSheet";#N/A,#N/A,FALSE,"WACC";#N/A,#N/A,FALSE,"PC+ Info.";#N/A,#N/A,FALSE,"PC+Info_2"}</definedName>
    <definedName name="yuyujnmvbn_2" hidden="1">{#N/A,#N/A,FALSE,"Title Page";#N/A,#N/A,FALSE,"Conclusions";#N/A,#N/A,FALSE,"Assum.";#N/A,#N/A,FALSE,"Sun  DCF-WC-Dep";#N/A,#N/A,FALSE,"MarketValue";#N/A,#N/A,FALSE,"BalSheet";#N/A,#N/A,FALSE,"WACC";#N/A,#N/A,FALSE,"PC+ Info.";#N/A,#N/A,FALSE,"PC+Info_2"}</definedName>
    <definedName name="yuyujnmvbn_3" localSheetId="0" hidden="1">{#N/A,#N/A,FALSE,"Title Page";#N/A,#N/A,FALSE,"Conclusions";#N/A,#N/A,FALSE,"Assum.";#N/A,#N/A,FALSE,"Sun  DCF-WC-Dep";#N/A,#N/A,FALSE,"MarketValue";#N/A,#N/A,FALSE,"BalSheet";#N/A,#N/A,FALSE,"WACC";#N/A,#N/A,FALSE,"PC+ Info.";#N/A,#N/A,FALSE,"PC+Info_2"}</definedName>
    <definedName name="yuyujnmvbn_3" localSheetId="1" hidden="1">{#N/A,#N/A,FALSE,"Title Page";#N/A,#N/A,FALSE,"Conclusions";#N/A,#N/A,FALSE,"Assum.";#N/A,#N/A,FALSE,"Sun  DCF-WC-Dep";#N/A,#N/A,FALSE,"MarketValue";#N/A,#N/A,FALSE,"BalSheet";#N/A,#N/A,FALSE,"WACC";#N/A,#N/A,FALSE,"PC+ Info.";#N/A,#N/A,FALSE,"PC+Info_2"}</definedName>
    <definedName name="yuyujnmvbn_3" hidden="1">{#N/A,#N/A,FALSE,"Title Page";#N/A,#N/A,FALSE,"Conclusions";#N/A,#N/A,FALSE,"Assum.";#N/A,#N/A,FALSE,"Sun  DCF-WC-Dep";#N/A,#N/A,FALSE,"MarketValue";#N/A,#N/A,FALSE,"BalSheet";#N/A,#N/A,FALSE,"WACC";#N/A,#N/A,FALSE,"PC+ Info.";#N/A,#N/A,FALSE,"PC+Info_2"}</definedName>
    <definedName name="yuyujnmvbn_4" localSheetId="0" hidden="1">{#N/A,#N/A,FALSE,"Title Page";#N/A,#N/A,FALSE,"Conclusions";#N/A,#N/A,FALSE,"Assum.";#N/A,#N/A,FALSE,"Sun  DCF-WC-Dep";#N/A,#N/A,FALSE,"MarketValue";#N/A,#N/A,FALSE,"BalSheet";#N/A,#N/A,FALSE,"WACC";#N/A,#N/A,FALSE,"PC+ Info.";#N/A,#N/A,FALSE,"PC+Info_2"}</definedName>
    <definedName name="yuyujnmvbn_4" localSheetId="1" hidden="1">{#N/A,#N/A,FALSE,"Title Page";#N/A,#N/A,FALSE,"Conclusions";#N/A,#N/A,FALSE,"Assum.";#N/A,#N/A,FALSE,"Sun  DCF-WC-Dep";#N/A,#N/A,FALSE,"MarketValue";#N/A,#N/A,FALSE,"BalSheet";#N/A,#N/A,FALSE,"WACC";#N/A,#N/A,FALSE,"PC+ Info.";#N/A,#N/A,FALSE,"PC+Info_2"}</definedName>
    <definedName name="yuyujnmvbn_4" hidden="1">{#N/A,#N/A,FALSE,"Title Page";#N/A,#N/A,FALSE,"Conclusions";#N/A,#N/A,FALSE,"Assum.";#N/A,#N/A,FALSE,"Sun  DCF-WC-Dep";#N/A,#N/A,FALSE,"MarketValue";#N/A,#N/A,FALSE,"BalSheet";#N/A,#N/A,FALSE,"WACC";#N/A,#N/A,FALSE,"PC+ Info.";#N/A,#N/A,FALSE,"PC+Info_2"}</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hidden="1">{#N/A,#N/A,FALSE,"Aging Summary";#N/A,#N/A,FALSE,"Ratio Analysis";#N/A,#N/A,FALSE,"Test 120 Day Accts";#N/A,#N/A,FALSE,"Tickmarks"}</definedName>
    <definedName name="yyy" hidden="1">'[18]SCHEDULE 9A(1 of 3)'!#REF!</definedName>
    <definedName name="yyyy" localSheetId="0" hidden="1">{"GuV ATS",#N/A,FALSE,"GuV"}</definedName>
    <definedName name="yyyy" localSheetId="1" hidden="1">{"GuV ATS",#N/A,FALSE,"GuV"}</definedName>
    <definedName name="yyyy" hidden="1">{"GuV ATS",#N/A,FALSE,"GuV"}</definedName>
    <definedName name="YYYYY" localSheetId="0" hidden="1">{"Compco",#N/A,FALSE,"CWS";"Summary",#N/A,FALSE,"CWS";"WACC",#N/A,FALSE,"CWS"}</definedName>
    <definedName name="YYYYY" localSheetId="1" hidden="1">{"Compco",#N/A,FALSE,"CWS";"Summary",#N/A,FALSE,"CWS";"WACC",#N/A,FALSE,"CWS"}</definedName>
    <definedName name="YYYYY" hidden="1">{"Compco",#N/A,FALSE,"CWS";"Summary",#N/A,FALSE,"CWS";"WACC",#N/A,FALSE,"CWS"}</definedName>
    <definedName name="YYYYYY" localSheetId="0" hidden="1">{"PA1",#N/A,FALSE,"BORDMW";"pa2",#N/A,FALSE,"BORDMW";"PA3",#N/A,FALSE,"BORDMW";"PA4",#N/A,FALSE,"BORDMW"}</definedName>
    <definedName name="YYYYYY" localSheetId="1" hidden="1">{"PA1",#N/A,FALSE,"BORDMW";"pa2",#N/A,FALSE,"BORDMW";"PA3",#N/A,FALSE,"BORDMW";"PA4",#N/A,FALSE,"BORDMW"}</definedName>
    <definedName name="YYYYYY" hidden="1">{"PA1",#N/A,FALSE,"BORDMW";"pa2",#N/A,FALSE,"BORDMW";"PA3",#N/A,FALSE,"BORDMW";"PA4",#N/A,FALSE,"BORDMW"}</definedName>
    <definedName name="YYZ" localSheetId="0" hidden="1">{#N/A,#N/A,FALSE,"SIM95"}</definedName>
    <definedName name="YYZ" localSheetId="1" hidden="1">{#N/A,#N/A,FALSE,"SIM95"}</definedName>
    <definedName name="YYZ" hidden="1">{#N/A,#N/A,FALSE,"SIM95"}</definedName>
    <definedName name="Z_0147206C_9073_11D5_88FC_006008F6225A_.wvu.PrintArea" hidden="1">#REF!</definedName>
    <definedName name="Z_224E6739_1556_4D15_BB17_C302BEB0D713_.wvu.Cols" localSheetId="0" hidden="1">#REF!,#REF!,#REF!,#REF!,#REF!</definedName>
    <definedName name="Z_224E6739_1556_4D15_BB17_C302BEB0D713_.wvu.Cols" localSheetId="1" hidden="1">#REF!,#REF!,#REF!,#REF!,#REF!</definedName>
    <definedName name="Z_224E6739_1556_4D15_BB17_C302BEB0D713_.wvu.Cols" hidden="1">#REF!,#REF!,#REF!,#REF!,#REF!</definedName>
    <definedName name="Z_224E6739_1556_4D15_BB17_C302BEB0D713_.wvu.FilterData" hidden="1">#REF!</definedName>
    <definedName name="Z_2402706E_7477_4595_8466_2255D0A80BD0_.wvu.Cols" hidden="1">#REF!,#REF!,#REF!,#REF!,#REF!</definedName>
    <definedName name="Z_2402706E_7477_4595_8466_2255D0A80BD0_.wvu.FilterData" hidden="1">#REF!</definedName>
    <definedName name="Z_69E834B0_3A6E_11D6_BBE5_F50DA1F0558E_.wvu.Cols" hidden="1">#REF!</definedName>
    <definedName name="Z_69E834B0_3A6E_11D6_BBE5_F50DA1F0558E_.wvu.PrintArea" hidden="1">#REF!</definedName>
    <definedName name="Z_6DF712CE_1982_414C_9212_A79AF854F8F7_.wvu.FilterData" hidden="1">#REF!</definedName>
    <definedName name="Z_79D4F3D2_706D_11D1_B9B7_00A024665DC8_.wvu.Cols" hidden="1">#REF!</definedName>
    <definedName name="Z_79D4F3D2_706D_11D1_B9B7_00A024665DC8_.wvu.Rows" hidden="1">#REF!,#REF!</definedName>
    <definedName name="Z_99BF6118_1B1B_45B8_B7BA_C35589EB3FF4_.wvu.PrintArea" hidden="1">#REF!</definedName>
    <definedName name="Z_AB2A6F27_70ED_11D1_AD76_444553540000_.wvu.Cols" hidden="1">#REF!</definedName>
    <definedName name="Z_AB2A6F27_70ED_11D1_AD76_444553540000_.wvu.Rows" hidden="1">#REF!,#REF!</definedName>
    <definedName name="Z_BF2EA03A_6F16_4BEE_8EFC_E7B353DC8DA6_.wvu.FilterData" hidden="1">#REF!</definedName>
    <definedName name="zamezam" hidden="1">#REF!</definedName>
    <definedName name="zeljka" localSheetId="0" hidden="1">{"det (May)",#N/A,FALSE,"June";"sum (MAY YTD)",#N/A,FALSE,"June YTD"}</definedName>
    <definedName name="zeljka" localSheetId="1" hidden="1">{"det (May)",#N/A,FALSE,"June";"sum (MAY YTD)",#N/A,FALSE,"June YTD"}</definedName>
    <definedName name="zeljka" hidden="1">{"det (May)",#N/A,FALSE,"June";"sum (MAY YTD)",#N/A,FALSE,"June YTD"}</definedName>
    <definedName name="zeljka1" localSheetId="0" hidden="1">{"det (May)",#N/A,FALSE,"June";"sum (MAY YTD)",#N/A,FALSE,"June YTD"}</definedName>
    <definedName name="zeljka1" localSheetId="1" hidden="1">{"det (May)",#N/A,FALSE,"June";"sum (MAY YTD)",#N/A,FALSE,"June YTD"}</definedName>
    <definedName name="zeljka1" hidden="1">{"det (May)",#N/A,FALSE,"June";"sum (MAY YTD)",#N/A,FALSE,"June YTD"}</definedName>
    <definedName name="zeljka2"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hidden="1">{"04-12brpr",#N/A,FALSE,"Total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0" hidden="1">{"det (May)",#N/A,FALSE,"June";"sum (MAY YTD)",#N/A,FALSE,"June YTD"}</definedName>
    <definedName name="zeljka3" localSheetId="1" hidden="1">{"det (May)",#N/A,FALSE,"June";"sum (MAY YTD)",#N/A,FALSE,"June YTD"}</definedName>
    <definedName name="zeljka3" hidden="1">{"det (May)",#N/A,FALSE,"June";"sum (MAY YTD)",#N/A,FALSE,"June YTD"}</definedName>
    <definedName name="ZESTAW" localSheetId="0" hidden="1">{#N/A,#N/A,FALSE,"F-01";#N/A,#N/A,FALSE,"F-01";#N/A,#N/A,FALSE,"F-01"}</definedName>
    <definedName name="ZESTAW" localSheetId="1" hidden="1">{#N/A,#N/A,FALSE,"F-01";#N/A,#N/A,FALSE,"F-01";#N/A,#N/A,FALSE,"F-01"}</definedName>
    <definedName name="ZESTAW" hidden="1">{#N/A,#N/A,FALSE,"F-01";#N/A,#N/A,FALSE,"F-01";#N/A,#N/A,FALSE,"F-01"}</definedName>
    <definedName name="zfill" hidden="1">#REF!</definedName>
    <definedName name="zhguz" localSheetId="0" hidden="1">{"DCF","UPSIDE CASE",FALSE,"Sheet1";"DCF","BASE CASE",FALSE,"Sheet1";"DCF","DOWNSIDE CASE",FALSE,"Sheet1"}</definedName>
    <definedName name="zhguz" localSheetId="1" hidden="1">{"DCF","UPSIDE CASE",FALSE,"Sheet1";"DCF","BASE CASE",FALSE,"Sheet1";"DCF","DOWNSIDE CASE",FALSE,"Sheet1"}</definedName>
    <definedName name="zhguz" hidden="1">{"DCF","UPSIDE CASE",FALSE,"Sheet1";"DCF","BASE CASE",FALSE,"Sheet1";"DCF","DOWNSIDE CASE",FALSE,"Sheet1"}</definedName>
    <definedName name="Zinsen" localSheetId="0" hidden="1">{#N/A,#N/A,FALSE,"Mittelherkunft";#N/A,#N/A,FALSE,"Mittelverwendung"}</definedName>
    <definedName name="Zinsen" localSheetId="1" hidden="1">{#N/A,#N/A,FALSE,"Mittelherkunft";#N/A,#N/A,FALSE,"Mittelverwendung"}</definedName>
    <definedName name="Zinsen" hidden="1">{#N/A,#N/A,FALSE,"Mittelherkunft";#N/A,#N/A,FALSE,"Mittelverwendung"}</definedName>
    <definedName name="zsdcasdrf" hidden="1">{"equity comps",#N/A,FALSE,"CS Comps";"equity comps",#N/A,FALSE,"PS Comps";"equity comps",#N/A,FALSE,"GIC_Comps";"equity comps",#N/A,FALSE,"GIC2_Comps"}</definedName>
    <definedName name="zsdfksk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trz" localSheetId="0" hidden="1">{#N/A,#N/A,FALSE,"Aging Summary";#N/A,#N/A,FALSE,"Ratio Analysis";#N/A,#N/A,FALSE,"Test 120 Day Accts";#N/A,#N/A,FALSE,"Tickmarks"}</definedName>
    <definedName name="ztrz" localSheetId="1" hidden="1">{#N/A,#N/A,FALSE,"Aging Summary";#N/A,#N/A,FALSE,"Ratio Analysis";#N/A,#N/A,FALSE,"Test 120 Day Accts";#N/A,#N/A,FALSE,"Tickmarks"}</definedName>
    <definedName name="ztrz" hidden="1">{#N/A,#N/A,FALSE,"Aging Summary";#N/A,#N/A,FALSE,"Ratio Analysis";#N/A,#N/A,FALSE,"Test 120 Day Accts";#N/A,#N/A,FALSE,"Tickmarks"}</definedName>
    <definedName name="ztrztrz" localSheetId="0" hidden="1">{#N/A,#N/A,FALSE,"Aging Summary";#N/A,#N/A,FALSE,"Ratio Analysis";#N/A,#N/A,FALSE,"Test 120 Day Accts";#N/A,#N/A,FALSE,"Tickmarks"}</definedName>
    <definedName name="ztrztrz" localSheetId="1" hidden="1">{#N/A,#N/A,FALSE,"Aging Summary";#N/A,#N/A,FALSE,"Ratio Analysis";#N/A,#N/A,FALSE,"Test 120 Day Accts";#N/A,#N/A,FALSE,"Tickmarks"}</definedName>
    <definedName name="ztrztrz" hidden="1">{#N/A,#N/A,FALSE,"Aging Summary";#N/A,#N/A,FALSE,"Ratio Analysis";#N/A,#N/A,FALSE,"Test 120 Day Accts";#N/A,#N/A,FALSE,"Tickmarks"}</definedName>
    <definedName name="ztu" localSheetId="0" hidden="1">{#N/A,#N/A,FALSE,"Mittelherkunft";#N/A,#N/A,FALSE,"Mittelverwendung"}</definedName>
    <definedName name="ztu" localSheetId="1" hidden="1">{#N/A,#N/A,FALSE,"Mittelherkunft";#N/A,#N/A,FALSE,"Mittelverwendung"}</definedName>
    <definedName name="ztu" hidden="1">{#N/A,#N/A,FALSE,"Mittelherkunft";#N/A,#N/A,FALSE,"Mittelverwendung"}</definedName>
    <definedName name="ztututzu" localSheetId="0" hidden="1">{#N/A,#N/A,FALSE,"Layout Cash Flow"}</definedName>
    <definedName name="ztututzu" localSheetId="1" hidden="1">{#N/A,#N/A,FALSE,"Layout Cash Flow"}</definedName>
    <definedName name="ztututzu" hidden="1">{#N/A,#N/A,FALSE,"Layout Cash Flow"}</definedName>
    <definedName name="ztutzutzu" localSheetId="0" hidden="1">{#N/A,#N/A,FALSE,"Mittelherkunft";#N/A,#N/A,FALSE,"Mittelverwendung"}</definedName>
    <definedName name="ztutzutzu" localSheetId="1" hidden="1">{#N/A,#N/A,FALSE,"Mittelherkunft";#N/A,#N/A,FALSE,"Mittelverwendung"}</definedName>
    <definedName name="ztutzutzu" hidden="1">{#N/A,#N/A,FALSE,"Mittelherkunft";#N/A,#N/A,FALSE,"Mittelverwendung"}</definedName>
    <definedName name="zuztutu" localSheetId="0" hidden="1">{#N/A,#N/A,FALSE,"Mittelherkunft";#N/A,#N/A,FALSE,"Mittelverwendung"}</definedName>
    <definedName name="zuztutu" localSheetId="1" hidden="1">{#N/A,#N/A,FALSE,"Mittelherkunft";#N/A,#N/A,FALSE,"Mittelverwendung"}</definedName>
    <definedName name="zuztutu" hidden="1">{#N/A,#N/A,FALSE,"Mittelherkunft";#N/A,#N/A,FALSE,"Mittelverwendung"}</definedName>
    <definedName name="ZXCCA" hidden="1">#REF!</definedName>
    <definedName name="zxcvb" localSheetId="0" hidden="1">{#N/A,#N/A,TRUE,"Historicals";#N/A,#N/A,TRUE,"Charts";#N/A,#N/A,TRUE,"Forecasts"}</definedName>
    <definedName name="zxcvb" localSheetId="1" hidden="1">{#N/A,#N/A,TRUE,"Historicals";#N/A,#N/A,TRUE,"Charts";#N/A,#N/A,TRUE,"Forecasts"}</definedName>
    <definedName name="zxcvb" hidden="1">{#N/A,#N/A,TRUE,"Historicals";#N/A,#N/A,TRUE,"Charts";#N/A,#N/A,TRUE,"Forecasts"}</definedName>
    <definedName name="zxcxczxcv" localSheetId="0" hidden="1">{#N/A,#N/A,FALSE,"Assumptions";#N/A,#N/A,FALSE,"Proforma IS";#N/A,#N/A,FALSE,"Cash Flows RLP";#N/A,#N/A,FALSE,"IRR";#N/A,#N/A,FALSE,"New Depr Sch-150% DB";#N/A,#N/A,FALSE,"Comments"}</definedName>
    <definedName name="zxcxczxcv" localSheetId="1" hidden="1">{#N/A,#N/A,FALSE,"Assumptions";#N/A,#N/A,FALSE,"Proforma IS";#N/A,#N/A,FALSE,"Cash Flows RLP";#N/A,#N/A,FALSE,"IRR";#N/A,#N/A,FALSE,"New Depr Sch-150% DB";#N/A,#N/A,FALSE,"Comments"}</definedName>
    <definedName name="zxcxczxcv" hidden="1">{#N/A,#N/A,FALSE,"Assumptions";#N/A,#N/A,FALSE,"Proforma IS";#N/A,#N/A,FALSE,"Cash Flows RLP";#N/A,#N/A,FALSE,"IRR";#N/A,#N/A,FALSE,"New Depr Sch-150% DB";#N/A,#N/A,FALSE,"Comments"}</definedName>
    <definedName name="zxcxczxcv_1" localSheetId="0" hidden="1">{#N/A,#N/A,FALSE,"Assumptions";#N/A,#N/A,FALSE,"Proforma IS";#N/A,#N/A,FALSE,"Cash Flows RLP";#N/A,#N/A,FALSE,"IRR";#N/A,#N/A,FALSE,"New Depr Sch-150% DB";#N/A,#N/A,FALSE,"Comments"}</definedName>
    <definedName name="zxcxczxcv_1" localSheetId="1" hidden="1">{#N/A,#N/A,FALSE,"Assumptions";#N/A,#N/A,FALSE,"Proforma IS";#N/A,#N/A,FALSE,"Cash Flows RLP";#N/A,#N/A,FALSE,"IRR";#N/A,#N/A,FALSE,"New Depr Sch-150% DB";#N/A,#N/A,FALSE,"Comments"}</definedName>
    <definedName name="zxcxczxcv_1" hidden="1">{#N/A,#N/A,FALSE,"Assumptions";#N/A,#N/A,FALSE,"Proforma IS";#N/A,#N/A,FALSE,"Cash Flows RLP";#N/A,#N/A,FALSE,"IRR";#N/A,#N/A,FALSE,"New Depr Sch-150% DB";#N/A,#N/A,FALSE,"Comments"}</definedName>
    <definedName name="zxcxczxcv_2" localSheetId="0" hidden="1">{#N/A,#N/A,FALSE,"Assumptions";#N/A,#N/A,FALSE,"Proforma IS";#N/A,#N/A,FALSE,"Cash Flows RLP";#N/A,#N/A,FALSE,"IRR";#N/A,#N/A,FALSE,"New Depr Sch-150% DB";#N/A,#N/A,FALSE,"Comments"}</definedName>
    <definedName name="zxcxczxcv_2" localSheetId="1" hidden="1">{#N/A,#N/A,FALSE,"Assumptions";#N/A,#N/A,FALSE,"Proforma IS";#N/A,#N/A,FALSE,"Cash Flows RLP";#N/A,#N/A,FALSE,"IRR";#N/A,#N/A,FALSE,"New Depr Sch-150% DB";#N/A,#N/A,FALSE,"Comments"}</definedName>
    <definedName name="zxcxczxcv_2" hidden="1">{#N/A,#N/A,FALSE,"Assumptions";#N/A,#N/A,FALSE,"Proforma IS";#N/A,#N/A,FALSE,"Cash Flows RLP";#N/A,#N/A,FALSE,"IRR";#N/A,#N/A,FALSE,"New Depr Sch-150% DB";#N/A,#N/A,FALSE,"Comments"}</definedName>
    <definedName name="zxcxczxcv_3" localSheetId="0" hidden="1">{#N/A,#N/A,FALSE,"Assumptions";#N/A,#N/A,FALSE,"Proforma IS";#N/A,#N/A,FALSE,"Cash Flows RLP";#N/A,#N/A,FALSE,"IRR";#N/A,#N/A,FALSE,"New Depr Sch-150% DB";#N/A,#N/A,FALSE,"Comments"}</definedName>
    <definedName name="zxcxczxcv_3" localSheetId="1" hidden="1">{#N/A,#N/A,FALSE,"Assumptions";#N/A,#N/A,FALSE,"Proforma IS";#N/A,#N/A,FALSE,"Cash Flows RLP";#N/A,#N/A,FALSE,"IRR";#N/A,#N/A,FALSE,"New Depr Sch-150% DB";#N/A,#N/A,FALSE,"Comments"}</definedName>
    <definedName name="zxcxczxcv_3" hidden="1">{#N/A,#N/A,FALSE,"Assumptions";#N/A,#N/A,FALSE,"Proforma IS";#N/A,#N/A,FALSE,"Cash Flows RLP";#N/A,#N/A,FALSE,"IRR";#N/A,#N/A,FALSE,"New Depr Sch-150% DB";#N/A,#N/A,FALSE,"Comments"}</definedName>
    <definedName name="zxcxczxcv_4" localSheetId="0" hidden="1">{#N/A,#N/A,FALSE,"Assumptions";#N/A,#N/A,FALSE,"Proforma IS";#N/A,#N/A,FALSE,"Cash Flows RLP";#N/A,#N/A,FALSE,"IRR";#N/A,#N/A,FALSE,"New Depr Sch-150% DB";#N/A,#N/A,FALSE,"Comments"}</definedName>
    <definedName name="zxcxczxcv_4" localSheetId="1" hidden="1">{#N/A,#N/A,FALSE,"Assumptions";#N/A,#N/A,FALSE,"Proforma IS";#N/A,#N/A,FALSE,"Cash Flows RLP";#N/A,#N/A,FALSE,"IRR";#N/A,#N/A,FALSE,"New Depr Sch-150% DB";#N/A,#N/A,FALSE,"Comments"}</definedName>
    <definedName name="zxcxczxcv_4" hidden="1">{#N/A,#N/A,FALSE,"Assumptions";#N/A,#N/A,FALSE,"Proforma IS";#N/A,#N/A,FALSE,"Cash Flows RLP";#N/A,#N/A,FALSE,"IRR";#N/A,#N/A,FALSE,"New Depr Sch-150% DB";#N/A,#N/A,FALSE,"Comments"}</definedName>
    <definedName name="zxcxzc" localSheetId="0" hidden="1">{"det (May)",#N/A,FALSE,"June";"sum (MAY YTD)",#N/A,FALSE,"June YTD"}</definedName>
    <definedName name="zxcxzc" localSheetId="1" hidden="1">{"det (May)",#N/A,FALSE,"June";"sum (MAY YTD)",#N/A,FALSE,"June YTD"}</definedName>
    <definedName name="zxcxzc" hidden="1">{"det (May)",#N/A,FALSE,"June";"sum (MAY YTD)",#N/A,FALSE,"June YTD"}</definedName>
    <definedName name="zxczxc" localSheetId="0" hidden="1">{"det (May)",#N/A,FALSE,"June";"sum (MAY YTD)",#N/A,FALSE,"June YTD"}</definedName>
    <definedName name="zxczxc" localSheetId="1" hidden="1">{"det (May)",#N/A,FALSE,"June";"sum (MAY YTD)",#N/A,FALSE,"June YTD"}</definedName>
    <definedName name="zxczxc" hidden="1">{"det (May)",#N/A,FALSE,"June";"sum (MAY YTD)",#N/A,FALSE,"June YTD"}</definedName>
    <definedName name="zxczxczczxc"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hidden="1">{"04-12brpr",#N/A,FALSE,"Total jan-dec";"05brpr",#N/A,FALSE,"Total jan-dec";"07brpr",#N/A,FALSE,"Total jan-dec";"01-12absdet",#N/A,FALSE,"Total jan-dec";"01-12abs",#N/A,FALSE,"Total jan-dec";"04-12abs",#N/A,FALSE,"Total jan-dec";"04-12absdet",#N/A,FALSE,"Total jan-dec";"01-12hl",#N/A,FALSE,"Total jan-dec";"04-12HL",#N/A,FALSE,"Total jan-dec"}</definedName>
    <definedName name="ZZZ" localSheetId="0" hidden="1">{"ANAR",#N/A,FALSE,"Dist total";"MARGEN",#N/A,FALSE,"Dist total";"COMENTARIO",#N/A,FALSE,"Ficha CODICE";"CONSEJO",#N/A,FALSE,"Dist p0";"uno",#N/A,FALSE,"Dist total"}</definedName>
    <definedName name="ZZZ" localSheetId="1" hidden="1">{"ANAR",#N/A,FALSE,"Dist total";"MARGEN",#N/A,FALSE,"Dist total";"COMENTARIO",#N/A,FALSE,"Ficha CODICE";"CONSEJO",#N/A,FALSE,"Dist p0";"uno",#N/A,FALSE,"Dist total"}</definedName>
    <definedName name="ZZZ" hidden="1">{"ANAR",#N/A,FALSE,"Dist total";"MARGEN",#N/A,FALSE,"Dist total";"COMENTARIO",#N/A,FALSE,"Ficha CODICE";"CONSEJO",#N/A,FALSE,"Dist p0";"uno",#N/A,FALSE,"Dist total"}</definedName>
    <definedName name="zzz.com" localSheetId="0" hidden="1">{#N/A,#N/A,FALSE,"Title Page";#N/A,#N/A,FALSE,"Conclusions";#N/A,#N/A,FALSE,"Assum.";#N/A,#N/A,FALSE,"Sun  DCF-WC-Dep";#N/A,#N/A,FALSE,"MarketValue";#N/A,#N/A,FALSE,"BalSheet";#N/A,#N/A,FALSE,"WACC";#N/A,#N/A,FALSE,"PC+ Info.";#N/A,#N/A,FALSE,"PC+Info_2"}</definedName>
    <definedName name="zzz.com" localSheetId="1"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com_1" localSheetId="0" hidden="1">{#N/A,#N/A,FALSE,"Title Page";#N/A,#N/A,FALSE,"Conclusions";#N/A,#N/A,FALSE,"Assum.";#N/A,#N/A,FALSE,"Sun  DCF-WC-Dep";#N/A,#N/A,FALSE,"MarketValue";#N/A,#N/A,FALSE,"BalSheet";#N/A,#N/A,FALSE,"WACC";#N/A,#N/A,FALSE,"PC+ Info.";#N/A,#N/A,FALSE,"PC+Info_2"}</definedName>
    <definedName name="zzz.com_1" localSheetId="1" hidden="1">{#N/A,#N/A,FALSE,"Title Page";#N/A,#N/A,FALSE,"Conclusions";#N/A,#N/A,FALSE,"Assum.";#N/A,#N/A,FALSE,"Sun  DCF-WC-Dep";#N/A,#N/A,FALSE,"MarketValue";#N/A,#N/A,FALSE,"BalSheet";#N/A,#N/A,FALSE,"WACC";#N/A,#N/A,FALSE,"PC+ Info.";#N/A,#N/A,FALSE,"PC+Info_2"}</definedName>
    <definedName name="zzz.com_1" hidden="1">{#N/A,#N/A,FALSE,"Title Page";#N/A,#N/A,FALSE,"Conclusions";#N/A,#N/A,FALSE,"Assum.";#N/A,#N/A,FALSE,"Sun  DCF-WC-Dep";#N/A,#N/A,FALSE,"MarketValue";#N/A,#N/A,FALSE,"BalSheet";#N/A,#N/A,FALSE,"WACC";#N/A,#N/A,FALSE,"PC+ Info.";#N/A,#N/A,FALSE,"PC+Info_2"}</definedName>
    <definedName name="zzz.com_2" localSheetId="0" hidden="1">{#N/A,#N/A,FALSE,"Title Page";#N/A,#N/A,FALSE,"Conclusions";#N/A,#N/A,FALSE,"Assum.";#N/A,#N/A,FALSE,"Sun  DCF-WC-Dep";#N/A,#N/A,FALSE,"MarketValue";#N/A,#N/A,FALSE,"BalSheet";#N/A,#N/A,FALSE,"WACC";#N/A,#N/A,FALSE,"PC+ Info.";#N/A,#N/A,FALSE,"PC+Info_2"}</definedName>
    <definedName name="zzz.com_2" localSheetId="1" hidden="1">{#N/A,#N/A,FALSE,"Title Page";#N/A,#N/A,FALSE,"Conclusions";#N/A,#N/A,FALSE,"Assum.";#N/A,#N/A,FALSE,"Sun  DCF-WC-Dep";#N/A,#N/A,FALSE,"MarketValue";#N/A,#N/A,FALSE,"BalSheet";#N/A,#N/A,FALSE,"WACC";#N/A,#N/A,FALSE,"PC+ Info.";#N/A,#N/A,FALSE,"PC+Info_2"}</definedName>
    <definedName name="zzz.com_2" hidden="1">{#N/A,#N/A,FALSE,"Title Page";#N/A,#N/A,FALSE,"Conclusions";#N/A,#N/A,FALSE,"Assum.";#N/A,#N/A,FALSE,"Sun  DCF-WC-Dep";#N/A,#N/A,FALSE,"MarketValue";#N/A,#N/A,FALSE,"BalSheet";#N/A,#N/A,FALSE,"WACC";#N/A,#N/A,FALSE,"PC+ Info.";#N/A,#N/A,FALSE,"PC+Info_2"}</definedName>
    <definedName name="zzz.com_3" localSheetId="0" hidden="1">{#N/A,#N/A,FALSE,"Title Page";#N/A,#N/A,FALSE,"Conclusions";#N/A,#N/A,FALSE,"Assum.";#N/A,#N/A,FALSE,"Sun  DCF-WC-Dep";#N/A,#N/A,FALSE,"MarketValue";#N/A,#N/A,FALSE,"BalSheet";#N/A,#N/A,FALSE,"WACC";#N/A,#N/A,FALSE,"PC+ Info.";#N/A,#N/A,FALSE,"PC+Info_2"}</definedName>
    <definedName name="zzz.com_3" localSheetId="1" hidden="1">{#N/A,#N/A,FALSE,"Title Page";#N/A,#N/A,FALSE,"Conclusions";#N/A,#N/A,FALSE,"Assum.";#N/A,#N/A,FALSE,"Sun  DCF-WC-Dep";#N/A,#N/A,FALSE,"MarketValue";#N/A,#N/A,FALSE,"BalSheet";#N/A,#N/A,FALSE,"WACC";#N/A,#N/A,FALSE,"PC+ Info.";#N/A,#N/A,FALSE,"PC+Info_2"}</definedName>
    <definedName name="zzz.com_3" hidden="1">{#N/A,#N/A,FALSE,"Title Page";#N/A,#N/A,FALSE,"Conclusions";#N/A,#N/A,FALSE,"Assum.";#N/A,#N/A,FALSE,"Sun  DCF-WC-Dep";#N/A,#N/A,FALSE,"MarketValue";#N/A,#N/A,FALSE,"BalSheet";#N/A,#N/A,FALSE,"WACC";#N/A,#N/A,FALSE,"PC+ Info.";#N/A,#N/A,FALSE,"PC+Info_2"}</definedName>
    <definedName name="zzz.com_4" localSheetId="0" hidden="1">{#N/A,#N/A,FALSE,"Title Page";#N/A,#N/A,FALSE,"Conclusions";#N/A,#N/A,FALSE,"Assum.";#N/A,#N/A,FALSE,"Sun  DCF-WC-Dep";#N/A,#N/A,FALSE,"MarketValue";#N/A,#N/A,FALSE,"BalSheet";#N/A,#N/A,FALSE,"WACC";#N/A,#N/A,FALSE,"PC+ Info.";#N/A,#N/A,FALSE,"PC+Info_2"}</definedName>
    <definedName name="zzz.com_4" localSheetId="1" hidden="1">{#N/A,#N/A,FALSE,"Title Page";#N/A,#N/A,FALSE,"Conclusions";#N/A,#N/A,FALSE,"Assum.";#N/A,#N/A,FALSE,"Sun  DCF-WC-Dep";#N/A,#N/A,FALSE,"MarketValue";#N/A,#N/A,FALSE,"BalSheet";#N/A,#N/A,FALSE,"WACC";#N/A,#N/A,FALSE,"PC+ Info.";#N/A,#N/A,FALSE,"PC+Info_2"}</definedName>
    <definedName name="zzz.com_4" hidden="1">{#N/A,#N/A,FALSE,"Title Page";#N/A,#N/A,FALSE,"Conclusions";#N/A,#N/A,FALSE,"Assum.";#N/A,#N/A,FALSE,"Sun  DCF-WC-Dep";#N/A,#N/A,FALSE,"MarketValue";#N/A,#N/A,FALSE,"BalSheet";#N/A,#N/A,FALSE,"WACC";#N/A,#N/A,FALSE,"PC+ Info.";#N/A,#N/A,FALSE,"PC+Info_2"}</definedName>
    <definedName name="ZZZZZ" localSheetId="0" hidden="1">{"CONSEJO",#N/A,FALSE,"Dist p0";"CONSEJO",#N/A,FALSE,"Ficha CODICE"}</definedName>
    <definedName name="ZZZZZ" localSheetId="1" hidden="1">{"CONSEJO",#N/A,FALSE,"Dist p0";"CONSEJO",#N/A,FALSE,"Ficha CODICE"}</definedName>
    <definedName name="ZZZZZ" hidden="1">{"CONSEJO",#N/A,FALSE,"Dist p0";"CONSEJO",#N/A,FALSE,"Ficha CODICE"}</definedName>
    <definedName name="ZZZZZZ" localSheetId="0" hidden="1">{"uno",#N/A,FALSE,"Dist total";"COMENTARIO",#N/A,FALSE,"Ficha CODICE"}</definedName>
    <definedName name="ZZZZZZ" localSheetId="1" hidden="1">{"uno",#N/A,FALSE,"Dist total";"COMENTARIO",#N/A,FALSE,"Ficha CODICE"}</definedName>
    <definedName name="ZZZZZZ" hidden="1">{"uno",#N/A,FALSE,"Dist total";"COMENTARIO",#N/A,FALSE,"Ficha CODICE"}</definedName>
    <definedName name="zzzzzzzzzzzzzzzzzzzzzzzzzz" localSheetId="0" hidden="1">{"ANAR",#N/A,FALSE,"Dist total";"MARGEN",#N/A,FALSE,"Dist total";"COMENTARIO",#N/A,FALSE,"Ficha CODICE";"CONSEJO",#N/A,FALSE,"Dist p0";"uno",#N/A,FALSE,"Dist total"}</definedName>
    <definedName name="zzzzzzzzzzzzzzzzzzzzzzzzzz" localSheetId="1"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K16" i="16" l="1"/>
  <c r="AF16" i="16"/>
  <c r="AA16" i="16"/>
  <c r="V16" i="16"/>
  <c r="Q16" i="16"/>
  <c r="L16" i="16"/>
  <c r="G16" i="16"/>
  <c r="AK15" i="16"/>
  <c r="AF15" i="16"/>
  <c r="AA15" i="16"/>
  <c r="V15" i="16"/>
  <c r="AK14" i="16"/>
  <c r="AF14" i="16"/>
  <c r="AA14" i="16"/>
  <c r="AK12" i="16"/>
  <c r="AF12" i="16"/>
  <c r="AK11" i="16"/>
  <c r="AF11" i="16"/>
  <c r="AA11" i="16"/>
  <c r="AK9" i="16"/>
  <c r="AF9" i="16"/>
  <c r="AK8" i="16"/>
  <c r="AK7" i="16"/>
  <c r="AF7" i="16"/>
  <c r="AA7" i="16"/>
  <c r="V7" i="16"/>
  <c r="Q7" i="16"/>
  <c r="L7" i="16"/>
  <c r="G7" i="16"/>
  <c r="AK6" i="16"/>
  <c r="AF6" i="16"/>
  <c r="AA6" i="16"/>
  <c r="V6" i="16"/>
  <c r="Q6" i="16"/>
  <c r="L6" i="16"/>
  <c r="G6" i="16"/>
  <c r="AK5" i="16"/>
  <c r="AF5" i="16"/>
  <c r="AA5" i="16"/>
  <c r="V5" i="16"/>
  <c r="Q5" i="16"/>
  <c r="L5" i="16"/>
  <c r="G5" i="16"/>
  <c r="AK4" i="16"/>
  <c r="AF4" i="16"/>
  <c r="AA4" i="16"/>
  <c r="V4" i="16"/>
  <c r="Q4" i="16"/>
  <c r="L4" i="16"/>
  <c r="G4" i="16"/>
  <c r="G40" i="15"/>
  <c r="N38" i="15"/>
  <c r="M38" i="15"/>
  <c r="L38" i="15"/>
  <c r="K38" i="15"/>
  <c r="J38" i="15"/>
  <c r="G38" i="15"/>
  <c r="F38" i="15"/>
  <c r="E38" i="15"/>
  <c r="D38" i="15"/>
  <c r="C38" i="15"/>
  <c r="B38" i="15"/>
  <c r="I37" i="15"/>
  <c r="I38" i="15" s="1"/>
  <c r="H37" i="15"/>
  <c r="H38" i="15" s="1"/>
  <c r="H40" i="15" s="1"/>
  <c r="N31" i="15"/>
  <c r="M31" i="15"/>
  <c r="L31" i="15"/>
  <c r="K31" i="15"/>
  <c r="J31" i="15"/>
  <c r="H31" i="15"/>
  <c r="G31" i="15"/>
  <c r="F31" i="15"/>
  <c r="E31" i="15"/>
  <c r="D31" i="15"/>
  <c r="C31" i="15"/>
  <c r="B31" i="15"/>
  <c r="I30" i="15"/>
  <c r="I29" i="15"/>
  <c r="I28" i="15"/>
  <c r="I26" i="15"/>
  <c r="I31" i="15" s="1"/>
  <c r="N23" i="15"/>
  <c r="N40" i="15" s="1"/>
  <c r="M23" i="15"/>
  <c r="L23" i="15"/>
  <c r="K23" i="15"/>
  <c r="J23" i="15"/>
  <c r="I23" i="15"/>
  <c r="H23" i="15"/>
  <c r="G23" i="15"/>
  <c r="F23" i="15"/>
  <c r="F40" i="15" s="1"/>
  <c r="E23" i="15"/>
  <c r="D23" i="15"/>
  <c r="C23" i="15"/>
  <c r="B23" i="15"/>
  <c r="N16" i="15"/>
  <c r="M16" i="15"/>
  <c r="M40" i="15" s="1"/>
  <c r="L16" i="15"/>
  <c r="L40" i="15" s="1"/>
  <c r="K16" i="15"/>
  <c r="K40" i="15" s="1"/>
  <c r="J16" i="15"/>
  <c r="J40" i="15" s="1"/>
  <c r="J42" i="15" s="1"/>
  <c r="I16" i="15"/>
  <c r="I40" i="15" s="1"/>
  <c r="H16" i="15"/>
  <c r="G16" i="15"/>
  <c r="F16" i="15"/>
  <c r="D16" i="15"/>
  <c r="D40" i="15" s="1"/>
  <c r="C16" i="15"/>
  <c r="C40" i="15" s="1"/>
  <c r="B16" i="15"/>
  <c r="B40" i="15" s="1"/>
  <c r="E15" i="15"/>
  <c r="E16" i="15" s="1"/>
  <c r="E40" i="15" s="1"/>
  <c r="G126" i="14"/>
  <c r="F126" i="14"/>
  <c r="E126" i="14"/>
  <c r="D126" i="14"/>
  <c r="C126" i="14"/>
  <c r="B126" i="14"/>
  <c r="H125" i="14"/>
  <c r="H124" i="14"/>
  <c r="H126" i="14" s="1"/>
  <c r="H123" i="14"/>
  <c r="H122" i="14"/>
  <c r="H121" i="14"/>
  <c r="H119" i="14"/>
  <c r="G118" i="14"/>
  <c r="G120" i="14" s="1"/>
  <c r="F118" i="14"/>
  <c r="F120" i="14" s="1"/>
  <c r="E118" i="14"/>
  <c r="E120" i="14" s="1"/>
  <c r="D118" i="14"/>
  <c r="H118" i="14" s="1"/>
  <c r="C118" i="14"/>
  <c r="C120" i="14" s="1"/>
  <c r="B118" i="14"/>
  <c r="B120" i="14" s="1"/>
  <c r="H117" i="14"/>
  <c r="H116" i="14"/>
  <c r="H115" i="14"/>
  <c r="H114" i="14"/>
  <c r="H105" i="14"/>
  <c r="F105" i="14"/>
  <c r="D105" i="14"/>
  <c r="C105" i="14"/>
  <c r="B105" i="14"/>
  <c r="H104" i="14"/>
  <c r="H103" i="14"/>
  <c r="H102" i="14"/>
  <c r="H101" i="14"/>
  <c r="H100" i="14"/>
  <c r="D99" i="14"/>
  <c r="C99" i="14"/>
  <c r="B99" i="14"/>
  <c r="H98" i="14"/>
  <c r="F97" i="14"/>
  <c r="F99" i="14" s="1"/>
  <c r="E97" i="14"/>
  <c r="E99" i="14" s="1"/>
  <c r="D97" i="14"/>
  <c r="C97" i="14"/>
  <c r="B97" i="14"/>
  <c r="H96" i="14"/>
  <c r="H95" i="14"/>
  <c r="H94" i="14"/>
  <c r="G84" i="14"/>
  <c r="B84" i="14"/>
  <c r="H83" i="14"/>
  <c r="H81" i="14"/>
  <c r="H80" i="14"/>
  <c r="H79" i="14"/>
  <c r="H77" i="14"/>
  <c r="G76" i="14"/>
  <c r="G78" i="14" s="1"/>
  <c r="F76" i="14"/>
  <c r="F78" i="14" s="1"/>
  <c r="F82" i="14" s="1"/>
  <c r="F84" i="14" s="1"/>
  <c r="E76" i="14"/>
  <c r="E78" i="14" s="1"/>
  <c r="E82" i="14" s="1"/>
  <c r="E84" i="14" s="1"/>
  <c r="D76" i="14"/>
  <c r="D78" i="14" s="1"/>
  <c r="D82" i="14" s="1"/>
  <c r="D84" i="14" s="1"/>
  <c r="C76" i="14"/>
  <c r="C78" i="14" s="1"/>
  <c r="C82" i="14" s="1"/>
  <c r="B76" i="14"/>
  <c r="B78" i="14" s="1"/>
  <c r="H78" i="14" s="1"/>
  <c r="H75" i="14"/>
  <c r="H74" i="14"/>
  <c r="H73" i="14"/>
  <c r="H72" i="14"/>
  <c r="AF21" i="12"/>
  <c r="AA21" i="12"/>
  <c r="V21" i="12"/>
  <c r="AE19" i="12"/>
  <c r="Z19" i="12"/>
  <c r="Y18" i="12"/>
  <c r="T18" i="12"/>
  <c r="AA16" i="12"/>
  <c r="V16" i="12"/>
  <c r="AA15" i="12"/>
  <c r="V15" i="12"/>
  <c r="AF13" i="12"/>
  <c r="V13" i="12"/>
  <c r="AE18" i="12"/>
  <c r="AF12" i="12"/>
  <c r="AJ9" i="12"/>
  <c r="AI9" i="12"/>
  <c r="AH9" i="12"/>
  <c r="AE9" i="12"/>
  <c r="Z9" i="12"/>
  <c r="Y9" i="12"/>
  <c r="X9" i="12"/>
  <c r="U9" i="12"/>
  <c r="T9" i="12"/>
  <c r="S9" i="12"/>
  <c r="R9" i="12"/>
  <c r="AF7" i="12"/>
  <c r="V7" i="12"/>
  <c r="AH5" i="12"/>
  <c r="AG5" i="12"/>
  <c r="AC5" i="12"/>
  <c r="AB5" i="12"/>
  <c r="Z5" i="12"/>
  <c r="Y5" i="12"/>
  <c r="X5" i="12"/>
  <c r="V4" i="12"/>
  <c r="V41" i="11"/>
  <c r="T42" i="11"/>
  <c r="V39" i="11"/>
  <c r="AF38" i="11"/>
  <c r="Z42" i="11"/>
  <c r="U42" i="11"/>
  <c r="AK35" i="11"/>
  <c r="V35" i="11"/>
  <c r="AH31" i="11"/>
  <c r="X31" i="11"/>
  <c r="Y30" i="11"/>
  <c r="AL29" i="11"/>
  <c r="AL35" i="4" s="1"/>
  <c r="AG29" i="11"/>
  <c r="AG35" i="4" s="1"/>
  <c r="AE29" i="11"/>
  <c r="AC29" i="11"/>
  <c r="U28" i="11"/>
  <c r="S28" i="11"/>
  <c r="AJ29" i="11"/>
  <c r="AH29" i="11"/>
  <c r="AC31" i="11"/>
  <c r="AB29" i="11"/>
  <c r="AB35" i="4" s="1"/>
  <c r="Y29" i="11"/>
  <c r="X29" i="11"/>
  <c r="W31" i="11"/>
  <c r="U30" i="11"/>
  <c r="S31" i="11"/>
  <c r="R28" i="11"/>
  <c r="AA26" i="11"/>
  <c r="V26" i="11"/>
  <c r="AF25" i="11"/>
  <c r="AA25" i="11"/>
  <c r="AK24" i="11"/>
  <c r="V24" i="11"/>
  <c r="AK23" i="11"/>
  <c r="AF23" i="11"/>
  <c r="AK22" i="11"/>
  <c r="V22" i="11"/>
  <c r="AK20" i="11"/>
  <c r="AF20" i="11"/>
  <c r="V20" i="11"/>
  <c r="AF17" i="11"/>
  <c r="V17" i="11"/>
  <c r="X16" i="11"/>
  <c r="V16" i="11"/>
  <c r="AL16" i="11"/>
  <c r="AL20" i="4" s="1"/>
  <c r="AJ30" i="11"/>
  <c r="AI16" i="11"/>
  <c r="X30" i="11"/>
  <c r="T13" i="11"/>
  <c r="T14" i="11" s="1"/>
  <c r="S13" i="11"/>
  <c r="AI11" i="11"/>
  <c r="U11" i="11"/>
  <c r="AJ11" i="11"/>
  <c r="AD11" i="11"/>
  <c r="AC11" i="11"/>
  <c r="Y11" i="11"/>
  <c r="U13" i="11"/>
  <c r="T11" i="11"/>
  <c r="S11" i="11"/>
  <c r="AF9" i="11"/>
  <c r="AA9" i="11"/>
  <c r="AJ7" i="11"/>
  <c r="AD7" i="11"/>
  <c r="R7" i="11"/>
  <c r="AG6" i="11"/>
  <c r="AD6" i="11"/>
  <c r="Y6" i="11"/>
  <c r="AJ6" i="11"/>
  <c r="AJ7" i="4" s="1"/>
  <c r="R5" i="11"/>
  <c r="AL42" i="10"/>
  <c r="AF35" i="10"/>
  <c r="AA35" i="10"/>
  <c r="AH31" i="10"/>
  <c r="AE30" i="10"/>
  <c r="AA29" i="10"/>
  <c r="V29" i="10"/>
  <c r="AF28" i="10"/>
  <c r="T28" i="10"/>
  <c r="AK27" i="10"/>
  <c r="AG30" i="10"/>
  <c r="AA27" i="10"/>
  <c r="S31" i="10"/>
  <c r="V26" i="10"/>
  <c r="AK25" i="10"/>
  <c r="AA25" i="10"/>
  <c r="V25" i="10"/>
  <c r="AK24" i="10"/>
  <c r="AF24" i="10"/>
  <c r="V24" i="10"/>
  <c r="AK23" i="10"/>
  <c r="AF23" i="10"/>
  <c r="AF22" i="10"/>
  <c r="V22" i="10"/>
  <c r="AF20" i="10"/>
  <c r="V20" i="10"/>
  <c r="AA17" i="10"/>
  <c r="AJ16" i="10"/>
  <c r="AJ19" i="4" s="1"/>
  <c r="AF16" i="10"/>
  <c r="AF19" i="4" s="1"/>
  <c r="Z16" i="10"/>
  <c r="X16" i="10"/>
  <c r="X19" i="4" s="1"/>
  <c r="V16" i="10"/>
  <c r="Y16" i="10"/>
  <c r="Y19" i="4" s="1"/>
  <c r="AA15" i="10"/>
  <c r="T13" i="10"/>
  <c r="AJ13" i="10"/>
  <c r="AG13" i="10"/>
  <c r="AB13" i="10"/>
  <c r="Y13" i="10"/>
  <c r="AK10" i="10"/>
  <c r="AJ9" i="10"/>
  <c r="AI9" i="10"/>
  <c r="AH11" i="10"/>
  <c r="AD9" i="10"/>
  <c r="X11" i="10"/>
  <c r="U11" i="10"/>
  <c r="T11" i="10"/>
  <c r="S9" i="10"/>
  <c r="Z9" i="10"/>
  <c r="R9" i="10"/>
  <c r="AE6" i="10"/>
  <c r="Z6" i="10"/>
  <c r="W6" i="10"/>
  <c r="W6" i="4" s="1"/>
  <c r="R6" i="10"/>
  <c r="R6" i="4" s="1"/>
  <c r="AL17" i="10"/>
  <c r="AJ6" i="10"/>
  <c r="AJ6" i="4" s="1"/>
  <c r="AI6" i="10"/>
  <c r="AI6" i="4" s="1"/>
  <c r="AH6" i="10"/>
  <c r="AH6" i="4" s="1"/>
  <c r="AG6" i="10"/>
  <c r="AD6" i="10"/>
  <c r="AC9" i="10"/>
  <c r="AB6" i="10"/>
  <c r="Y6" i="10"/>
  <c r="Y6" i="4" s="1"/>
  <c r="X6" i="10"/>
  <c r="X6" i="4" s="1"/>
  <c r="U9" i="10"/>
  <c r="V4" i="10"/>
  <c r="S6" i="10"/>
  <c r="S6" i="4" s="1"/>
  <c r="AJ42" i="9"/>
  <c r="AJ49" i="9" s="1"/>
  <c r="AA41" i="9"/>
  <c r="AL42" i="9"/>
  <c r="AA40" i="9"/>
  <c r="S42" i="9"/>
  <c r="AF35" i="9"/>
  <c r="Z68" i="4"/>
  <c r="X68" i="4"/>
  <c r="V35" i="9"/>
  <c r="W31" i="9"/>
  <c r="AL29" i="9"/>
  <c r="AJ29" i="9"/>
  <c r="S29" i="9"/>
  <c r="AB29" i="9"/>
  <c r="Y30" i="9"/>
  <c r="X31" i="9"/>
  <c r="R29" i="9"/>
  <c r="AA26" i="9"/>
  <c r="AK25" i="9"/>
  <c r="AF25" i="9"/>
  <c r="AA25" i="9"/>
  <c r="AK24" i="9"/>
  <c r="V24" i="9"/>
  <c r="AF23" i="9"/>
  <c r="AA23" i="9"/>
  <c r="V23" i="9"/>
  <c r="AK22" i="9"/>
  <c r="AF22" i="9"/>
  <c r="V22" i="9"/>
  <c r="AK21" i="9"/>
  <c r="AF21" i="9"/>
  <c r="V21" i="9"/>
  <c r="V20" i="9"/>
  <c r="AK17" i="9"/>
  <c r="AF17" i="9"/>
  <c r="AA17" i="9"/>
  <c r="AG16" i="9"/>
  <c r="AD16" i="9"/>
  <c r="AI16" i="9"/>
  <c r="Y16" i="9"/>
  <c r="AL14" i="9"/>
  <c r="AI13" i="9"/>
  <c r="AI14" i="9" s="1"/>
  <c r="S13" i="9"/>
  <c r="AD11" i="9"/>
  <c r="S11" i="9"/>
  <c r="AL11" i="9"/>
  <c r="AJ11" i="9"/>
  <c r="AI11" i="9"/>
  <c r="AH11" i="9"/>
  <c r="AD13" i="9"/>
  <c r="Z11" i="9"/>
  <c r="Y13" i="9"/>
  <c r="Y14" i="9" s="1"/>
  <c r="X11" i="9"/>
  <c r="T11" i="9"/>
  <c r="AK9" i="9"/>
  <c r="AF9" i="9"/>
  <c r="AA9" i="9"/>
  <c r="Z7" i="9"/>
  <c r="AJ6" i="9"/>
  <c r="AJ5" i="4" s="1"/>
  <c r="AG6" i="9"/>
  <c r="AG5" i="4" s="1"/>
  <c r="W6" i="9"/>
  <c r="W5" i="4" s="1"/>
  <c r="AK4" i="9"/>
  <c r="AI6" i="9"/>
  <c r="AI5" i="4" s="1"/>
  <c r="AC6" i="9"/>
  <c r="AC5" i="4" s="1"/>
  <c r="Z6" i="9"/>
  <c r="Z5" i="4" s="1"/>
  <c r="Y7" i="9"/>
  <c r="V4" i="9"/>
  <c r="V6" i="9" s="1"/>
  <c r="U6" i="9"/>
  <c r="U5" i="4" s="1"/>
  <c r="T6" i="9"/>
  <c r="T5" i="4" s="1"/>
  <c r="S6" i="9"/>
  <c r="W7" i="9"/>
  <c r="C15" i="7"/>
  <c r="G13" i="7"/>
  <c r="D13" i="7"/>
  <c r="G7" i="7"/>
  <c r="E7" i="7"/>
  <c r="D7" i="7"/>
  <c r="C7" i="7"/>
  <c r="B7" i="7"/>
  <c r="G5" i="7"/>
  <c r="E5" i="7"/>
  <c r="D5" i="7"/>
  <c r="C5" i="7"/>
  <c r="B5" i="7"/>
  <c r="G4" i="7"/>
  <c r="E4" i="7"/>
  <c r="D4" i="7"/>
  <c r="C4" i="7"/>
  <c r="B4" i="7"/>
  <c r="G3" i="7"/>
  <c r="E3" i="7"/>
  <c r="D3" i="7"/>
  <c r="C3" i="7"/>
  <c r="J63" i="6"/>
  <c r="B63" i="6"/>
  <c r="M61" i="6"/>
  <c r="M63" i="6" s="1"/>
  <c r="L61" i="6"/>
  <c r="K61" i="6"/>
  <c r="J61" i="6"/>
  <c r="I61" i="6"/>
  <c r="G61" i="6"/>
  <c r="G63" i="6" s="1"/>
  <c r="F61" i="6"/>
  <c r="E61" i="6"/>
  <c r="E63" i="6" s="1"/>
  <c r="D61" i="6"/>
  <c r="C61" i="6"/>
  <c r="B61" i="6"/>
  <c r="N60" i="6"/>
  <c r="H60" i="6"/>
  <c r="N59" i="6"/>
  <c r="H59" i="6"/>
  <c r="N58" i="6"/>
  <c r="H58" i="6"/>
  <c r="N57" i="6"/>
  <c r="H57" i="6"/>
  <c r="N56" i="6"/>
  <c r="H56" i="6"/>
  <c r="N55" i="6"/>
  <c r="H55" i="6"/>
  <c r="N54" i="6"/>
  <c r="H54" i="6"/>
  <c r="N53" i="6"/>
  <c r="H53" i="6"/>
  <c r="N52" i="6"/>
  <c r="H52" i="6"/>
  <c r="M50" i="6"/>
  <c r="L50" i="6"/>
  <c r="L63" i="6" s="1"/>
  <c r="K50" i="6"/>
  <c r="K63" i="6" s="1"/>
  <c r="J50" i="6"/>
  <c r="I50" i="6"/>
  <c r="G50" i="6"/>
  <c r="F50" i="6"/>
  <c r="F63" i="6" s="1"/>
  <c r="E50" i="6"/>
  <c r="D50" i="6"/>
  <c r="C50" i="6"/>
  <c r="C63" i="6" s="1"/>
  <c r="C64" i="6" s="1"/>
  <c r="B50" i="6"/>
  <c r="N49" i="6"/>
  <c r="H49" i="6"/>
  <c r="N48" i="6"/>
  <c r="H48" i="6"/>
  <c r="N47" i="6"/>
  <c r="H47" i="6"/>
  <c r="N46" i="6"/>
  <c r="H46" i="6"/>
  <c r="N45" i="6"/>
  <c r="H45" i="6"/>
  <c r="N44" i="6"/>
  <c r="H44" i="6"/>
  <c r="N43" i="6"/>
  <c r="H43" i="6"/>
  <c r="N42" i="6"/>
  <c r="N50" i="6" s="1"/>
  <c r="H42" i="6"/>
  <c r="M40" i="6"/>
  <c r="M64" i="6" s="1"/>
  <c r="K40" i="6"/>
  <c r="I40" i="6"/>
  <c r="F40" i="6"/>
  <c r="F64" i="6" s="1"/>
  <c r="D40" i="6"/>
  <c r="N38" i="6"/>
  <c r="H38" i="6"/>
  <c r="M37" i="6"/>
  <c r="L37" i="6"/>
  <c r="L40" i="6" s="1"/>
  <c r="K37" i="6"/>
  <c r="J37" i="6"/>
  <c r="J40" i="6" s="1"/>
  <c r="J64" i="6" s="1"/>
  <c r="I37" i="6"/>
  <c r="G37" i="6"/>
  <c r="G40" i="6" s="1"/>
  <c r="F37" i="6"/>
  <c r="E37" i="6"/>
  <c r="E40" i="6" s="1"/>
  <c r="E64" i="6" s="1"/>
  <c r="D37" i="6"/>
  <c r="C37" i="6"/>
  <c r="C40" i="6" s="1"/>
  <c r="B37" i="6"/>
  <c r="B40" i="6" s="1"/>
  <c r="H36" i="6"/>
  <c r="N35" i="6"/>
  <c r="H35" i="6"/>
  <c r="N34" i="6"/>
  <c r="H34" i="6"/>
  <c r="N33" i="6"/>
  <c r="H33" i="6"/>
  <c r="N32" i="6"/>
  <c r="H32" i="6"/>
  <c r="N31" i="6"/>
  <c r="H31" i="6"/>
  <c r="N30" i="6"/>
  <c r="H30" i="6"/>
  <c r="N29" i="6"/>
  <c r="H29" i="6"/>
  <c r="N28" i="6"/>
  <c r="H28" i="6"/>
  <c r="K26" i="6"/>
  <c r="J26" i="6"/>
  <c r="E26" i="6"/>
  <c r="M24" i="6"/>
  <c r="L24" i="6"/>
  <c r="K24" i="6"/>
  <c r="J24" i="6"/>
  <c r="I24" i="6"/>
  <c r="G24" i="6"/>
  <c r="F24" i="6"/>
  <c r="E24" i="6"/>
  <c r="D24" i="6"/>
  <c r="C24" i="6"/>
  <c r="B24" i="6"/>
  <c r="N23" i="6"/>
  <c r="H23" i="6"/>
  <c r="N22" i="6"/>
  <c r="H22" i="6"/>
  <c r="N21" i="6"/>
  <c r="H21" i="6"/>
  <c r="N20" i="6"/>
  <c r="H20" i="6"/>
  <c r="N19" i="6"/>
  <c r="H19" i="6"/>
  <c r="N18" i="6"/>
  <c r="H18" i="6"/>
  <c r="N17" i="6"/>
  <c r="H17" i="6"/>
  <c r="M15" i="6"/>
  <c r="M26" i="6" s="1"/>
  <c r="L15" i="6"/>
  <c r="L26" i="6" s="1"/>
  <c r="K15" i="6"/>
  <c r="J15" i="6"/>
  <c r="I15" i="6"/>
  <c r="G15" i="6"/>
  <c r="F15" i="6"/>
  <c r="F26" i="6" s="1"/>
  <c r="E15" i="6"/>
  <c r="D15" i="6"/>
  <c r="D26" i="6" s="1"/>
  <c r="C15" i="6"/>
  <c r="C26" i="6" s="1"/>
  <c r="B15" i="6"/>
  <c r="N14" i="6"/>
  <c r="H14" i="6"/>
  <c r="N13" i="6"/>
  <c r="H13" i="6"/>
  <c r="N12" i="6"/>
  <c r="H12" i="6"/>
  <c r="N11" i="6"/>
  <c r="H11" i="6"/>
  <c r="N10" i="6"/>
  <c r="H10" i="6"/>
  <c r="N9" i="6"/>
  <c r="H9" i="6"/>
  <c r="N8" i="6"/>
  <c r="H8" i="6"/>
  <c r="N7" i="6"/>
  <c r="H7" i="6"/>
  <c r="N6" i="6"/>
  <c r="H6" i="6"/>
  <c r="N5" i="6"/>
  <c r="H5" i="6"/>
  <c r="K100" i="5"/>
  <c r="J100" i="5"/>
  <c r="I100" i="5"/>
  <c r="H100" i="5"/>
  <c r="G100" i="5"/>
  <c r="F100" i="5"/>
  <c r="E100" i="5"/>
  <c r="D100" i="5"/>
  <c r="C100" i="5"/>
  <c r="B100" i="5"/>
  <c r="N98" i="5"/>
  <c r="M98" i="5"/>
  <c r="M97" i="5"/>
  <c r="M96" i="5"/>
  <c r="L95" i="5"/>
  <c r="L100" i="5" s="1"/>
  <c r="N94" i="5"/>
  <c r="M93" i="5"/>
  <c r="M92" i="5"/>
  <c r="M91" i="5"/>
  <c r="M90" i="5"/>
  <c r="M89" i="5"/>
  <c r="M88" i="5"/>
  <c r="M87" i="5"/>
  <c r="M86" i="5"/>
  <c r="M85" i="5"/>
  <c r="M84" i="5"/>
  <c r="M83" i="5"/>
  <c r="M80" i="5"/>
  <c r="M79" i="5"/>
  <c r="M78" i="5"/>
  <c r="M77" i="5"/>
  <c r="M76" i="5"/>
  <c r="M75" i="5"/>
  <c r="M74" i="5"/>
  <c r="M73" i="5"/>
  <c r="M19" i="5" s="1"/>
  <c r="M72" i="5"/>
  <c r="M71" i="5"/>
  <c r="M81" i="5" s="1"/>
  <c r="K70" i="5"/>
  <c r="M69" i="5"/>
  <c r="M68" i="5"/>
  <c r="M67" i="5"/>
  <c r="M66" i="5"/>
  <c r="M63" i="5"/>
  <c r="M62" i="5"/>
  <c r="M60" i="5"/>
  <c r="M59" i="5"/>
  <c r="M58" i="5"/>
  <c r="N57" i="5"/>
  <c r="N61" i="5" s="1"/>
  <c r="N64" i="5" s="1"/>
  <c r="N95" i="5" s="1"/>
  <c r="M56" i="5"/>
  <c r="M55" i="5"/>
  <c r="M54" i="5"/>
  <c r="M53" i="5"/>
  <c r="M52" i="5"/>
  <c r="M51" i="5"/>
  <c r="M50" i="5"/>
  <c r="M49" i="5"/>
  <c r="M48" i="5"/>
  <c r="M47" i="5"/>
  <c r="M46" i="5"/>
  <c r="M45" i="5"/>
  <c r="M44" i="5"/>
  <c r="M43" i="5"/>
  <c r="M42" i="5"/>
  <c r="M40" i="5"/>
  <c r="M57" i="5" s="1"/>
  <c r="M61" i="5" s="1"/>
  <c r="M64" i="5" s="1"/>
  <c r="O35" i="5"/>
  <c r="K35" i="5"/>
  <c r="G35" i="5"/>
  <c r="H35" i="5" s="1"/>
  <c r="D35" i="5"/>
  <c r="M34" i="5"/>
  <c r="K34" i="5"/>
  <c r="L34" i="5" s="1"/>
  <c r="H34" i="5"/>
  <c r="F34" i="5"/>
  <c r="G34" i="5" s="1"/>
  <c r="D34" i="5"/>
  <c r="C34" i="5"/>
  <c r="O33" i="5"/>
  <c r="N33" i="5"/>
  <c r="M33" i="5"/>
  <c r="L33" i="5"/>
  <c r="K33" i="5"/>
  <c r="J33" i="5"/>
  <c r="I33" i="5"/>
  <c r="H33" i="5"/>
  <c r="G33" i="5"/>
  <c r="F33" i="5"/>
  <c r="E33" i="5"/>
  <c r="D33" i="5"/>
  <c r="C33" i="5"/>
  <c r="B33" i="5"/>
  <c r="N28" i="5"/>
  <c r="M28" i="5"/>
  <c r="L28" i="5"/>
  <c r="K28" i="5"/>
  <c r="J28" i="5"/>
  <c r="I28" i="5"/>
  <c r="G28" i="5"/>
  <c r="F28" i="5"/>
  <c r="E28" i="5"/>
  <c r="D28" i="5"/>
  <c r="C28" i="5"/>
  <c r="B28" i="5"/>
  <c r="N27" i="5"/>
  <c r="M27" i="5" s="1"/>
  <c r="J27" i="5"/>
  <c r="K27" i="5" s="1"/>
  <c r="L27" i="5" s="1"/>
  <c r="I27" i="5"/>
  <c r="E27" i="5"/>
  <c r="F27" i="5" s="1"/>
  <c r="G27" i="5" s="1"/>
  <c r="D27" i="5"/>
  <c r="C27" i="5"/>
  <c r="B27" i="5"/>
  <c r="N25" i="5"/>
  <c r="L25" i="5"/>
  <c r="K25" i="5"/>
  <c r="J25" i="5"/>
  <c r="I25" i="5"/>
  <c r="G25" i="5"/>
  <c r="F25" i="5"/>
  <c r="H25" i="5" s="1"/>
  <c r="E25" i="5"/>
  <c r="D25" i="5"/>
  <c r="C25" i="5"/>
  <c r="B25" i="5"/>
  <c r="N24" i="5"/>
  <c r="L24" i="5"/>
  <c r="K24" i="5"/>
  <c r="M24" i="5" s="1"/>
  <c r="J24" i="5"/>
  <c r="I24" i="5"/>
  <c r="H24" i="5" s="1"/>
  <c r="G24" i="5"/>
  <c r="F24" i="5"/>
  <c r="E24" i="5"/>
  <c r="D24" i="5"/>
  <c r="C24" i="5"/>
  <c r="B24" i="5"/>
  <c r="N23" i="5"/>
  <c r="K23" i="5"/>
  <c r="J23" i="5"/>
  <c r="J21" i="5" s="1"/>
  <c r="H23" i="5"/>
  <c r="N22" i="5"/>
  <c r="L22" i="5"/>
  <c r="K22" i="5"/>
  <c r="J22" i="5"/>
  <c r="I22" i="5"/>
  <c r="H22" i="5" s="1"/>
  <c r="G22" i="5"/>
  <c r="F22" i="5"/>
  <c r="E22" i="5"/>
  <c r="D22" i="5"/>
  <c r="C22" i="5"/>
  <c r="B22" i="5"/>
  <c r="N21" i="5"/>
  <c r="L21" i="5"/>
  <c r="K21" i="5"/>
  <c r="I21" i="5"/>
  <c r="H21" i="5" s="1"/>
  <c r="G21" i="5"/>
  <c r="F21" i="5"/>
  <c r="E21" i="5"/>
  <c r="D21" i="5"/>
  <c r="C21" i="5"/>
  <c r="B21" i="5"/>
  <c r="N20" i="5"/>
  <c r="L20" i="5"/>
  <c r="K20" i="5"/>
  <c r="J20" i="5"/>
  <c r="I20" i="5"/>
  <c r="H20" i="5"/>
  <c r="G20" i="5"/>
  <c r="F20" i="5"/>
  <c r="E20" i="5"/>
  <c r="D20" i="5"/>
  <c r="C20" i="5"/>
  <c r="B20" i="5"/>
  <c r="N19" i="5"/>
  <c r="L19" i="5"/>
  <c r="K19" i="5"/>
  <c r="J19" i="5"/>
  <c r="I19" i="5"/>
  <c r="H19" i="5"/>
  <c r="G19" i="5"/>
  <c r="F19" i="5"/>
  <c r="E19" i="5"/>
  <c r="D19" i="5"/>
  <c r="C19" i="5"/>
  <c r="B19" i="5"/>
  <c r="I18" i="5"/>
  <c r="I26" i="5" s="1"/>
  <c r="N17" i="5"/>
  <c r="L17" i="5"/>
  <c r="K17" i="5"/>
  <c r="J17" i="5"/>
  <c r="M17" i="5" s="1"/>
  <c r="I17" i="5"/>
  <c r="G17" i="5"/>
  <c r="F17" i="5"/>
  <c r="E17" i="5"/>
  <c r="H17" i="5" s="1"/>
  <c r="D17" i="5"/>
  <c r="C17" i="5"/>
  <c r="B17" i="5"/>
  <c r="N16" i="5"/>
  <c r="L16" i="5"/>
  <c r="K16" i="5"/>
  <c r="J16" i="5"/>
  <c r="M16" i="5" s="1"/>
  <c r="I16" i="5"/>
  <c r="G16" i="5"/>
  <c r="F16" i="5"/>
  <c r="E16" i="5"/>
  <c r="D16" i="5"/>
  <c r="C16" i="5"/>
  <c r="C18" i="5" s="1"/>
  <c r="B16" i="5"/>
  <c r="N15" i="5"/>
  <c r="L15" i="5"/>
  <c r="L18" i="5" s="1"/>
  <c r="L26" i="5" s="1"/>
  <c r="K15" i="5"/>
  <c r="J15" i="5"/>
  <c r="I15" i="5"/>
  <c r="G15" i="5"/>
  <c r="F15" i="5"/>
  <c r="H15" i="5" s="1"/>
  <c r="E15" i="5"/>
  <c r="D15" i="5"/>
  <c r="C15" i="5"/>
  <c r="B15" i="5"/>
  <c r="L14" i="5"/>
  <c r="K14" i="5"/>
  <c r="K18" i="5" s="1"/>
  <c r="K26" i="5" s="1"/>
  <c r="J14" i="5"/>
  <c r="I14" i="5"/>
  <c r="G14" i="5"/>
  <c r="F14" i="5"/>
  <c r="E14" i="5"/>
  <c r="D14" i="5"/>
  <c r="D18" i="5" s="1"/>
  <c r="D26" i="5" s="1"/>
  <c r="C14" i="5"/>
  <c r="B14" i="5"/>
  <c r="N12" i="5"/>
  <c r="L12" i="5"/>
  <c r="K12" i="5"/>
  <c r="J12" i="5"/>
  <c r="I12" i="5"/>
  <c r="H12" i="5" s="1"/>
  <c r="G12" i="5"/>
  <c r="F12" i="5"/>
  <c r="E12" i="5"/>
  <c r="D12" i="5"/>
  <c r="C12" i="5"/>
  <c r="B12" i="5"/>
  <c r="N11" i="5"/>
  <c r="L11" i="5"/>
  <c r="K11" i="5"/>
  <c r="J11" i="5"/>
  <c r="I11" i="5"/>
  <c r="G11" i="5"/>
  <c r="F11" i="5"/>
  <c r="H11" i="5" s="1"/>
  <c r="E11" i="5"/>
  <c r="D11" i="5"/>
  <c r="C11" i="5"/>
  <c r="B11" i="5"/>
  <c r="N10" i="5"/>
  <c r="L10" i="5"/>
  <c r="K10" i="5"/>
  <c r="J10" i="5"/>
  <c r="I10" i="5"/>
  <c r="H10" i="5" s="1"/>
  <c r="G10" i="5"/>
  <c r="F10" i="5"/>
  <c r="E10" i="5"/>
  <c r="D10" i="5"/>
  <c r="C10" i="5"/>
  <c r="B10" i="5"/>
  <c r="N9" i="5"/>
  <c r="M9" i="5" s="1"/>
  <c r="L9" i="5"/>
  <c r="K9" i="5"/>
  <c r="J9" i="5"/>
  <c r="I9" i="5"/>
  <c r="G9" i="5"/>
  <c r="F9" i="5"/>
  <c r="H9" i="5" s="1"/>
  <c r="E9" i="5"/>
  <c r="D9" i="5"/>
  <c r="C9" i="5"/>
  <c r="B9" i="5"/>
  <c r="M5" i="5"/>
  <c r="L5" i="5"/>
  <c r="K5" i="5"/>
  <c r="E5" i="5"/>
  <c r="AL111" i="4"/>
  <c r="G15" i="7"/>
  <c r="D15" i="7"/>
  <c r="B15" i="7"/>
  <c r="E13" i="7"/>
  <c r="C13" i="7"/>
  <c r="B13" i="7"/>
  <c r="G12" i="7"/>
  <c r="AK102" i="4"/>
  <c r="F12" i="7" s="1"/>
  <c r="E12" i="7"/>
  <c r="D12" i="7"/>
  <c r="C12" i="7"/>
  <c r="B12" i="7"/>
  <c r="G11" i="7"/>
  <c r="D11" i="7"/>
  <c r="C11" i="7"/>
  <c r="B11" i="7"/>
  <c r="Q100" i="4"/>
  <c r="L100" i="4"/>
  <c r="AK99" i="4"/>
  <c r="AF99" i="4"/>
  <c r="AA99" i="4"/>
  <c r="V99" i="4"/>
  <c r="AD98" i="4"/>
  <c r="AD100" i="4" s="1"/>
  <c r="S98" i="4"/>
  <c r="S100" i="4" s="1"/>
  <c r="S105" i="4" s="1"/>
  <c r="AK97" i="4"/>
  <c r="F7" i="7" s="1"/>
  <c r="AK96" i="4"/>
  <c r="F5" i="7" s="1"/>
  <c r="AK95" i="4"/>
  <c r="F4" i="7" s="1"/>
  <c r="AK94" i="4"/>
  <c r="F3" i="7" s="1"/>
  <c r="AG94" i="4"/>
  <c r="B3" i="7" s="1"/>
  <c r="AL98" i="4"/>
  <c r="AL100" i="4" s="1"/>
  <c r="AL110" i="4" s="1"/>
  <c r="AK93" i="4"/>
  <c r="AF93" i="4"/>
  <c r="AC98" i="4"/>
  <c r="AC100" i="4" s="1"/>
  <c r="AB98" i="4"/>
  <c r="AA93" i="4"/>
  <c r="V93" i="4"/>
  <c r="T98" i="4"/>
  <c r="T100" i="4" s="1"/>
  <c r="T105" i="4" s="1"/>
  <c r="AK92" i="4"/>
  <c r="AI98" i="4"/>
  <c r="AI100" i="4" s="1"/>
  <c r="AH98" i="4"/>
  <c r="AH100" i="4" s="1"/>
  <c r="AH105" i="4" s="1"/>
  <c r="AG98" i="4"/>
  <c r="AG100" i="4" s="1"/>
  <c r="AF92" i="4"/>
  <c r="Y98" i="4"/>
  <c r="Y100" i="4" s="1"/>
  <c r="X98" i="4"/>
  <c r="X100" i="4" s="1"/>
  <c r="V92" i="4"/>
  <c r="R98" i="4"/>
  <c r="R100" i="4" s="1"/>
  <c r="AL81" i="4"/>
  <c r="AD81" i="4"/>
  <c r="AD89" i="4" s="1"/>
  <c r="H81" i="4"/>
  <c r="F81" i="4"/>
  <c r="F89" i="4" s="1"/>
  <c r="AF79" i="4"/>
  <c r="S81" i="4"/>
  <c r="L79" i="4"/>
  <c r="G79" i="4"/>
  <c r="AA78" i="4"/>
  <c r="Q78" i="4"/>
  <c r="L78" i="4"/>
  <c r="G78" i="4"/>
  <c r="AK77" i="4"/>
  <c r="AE81" i="4"/>
  <c r="V77" i="4"/>
  <c r="L77" i="4"/>
  <c r="D81" i="4"/>
  <c r="AI81" i="4"/>
  <c r="AI89" i="4" s="1"/>
  <c r="AF76" i="4"/>
  <c r="W81" i="4"/>
  <c r="O81" i="4"/>
  <c r="O89" i="4" s="1"/>
  <c r="N81" i="4"/>
  <c r="N89" i="4" s="1"/>
  <c r="K81" i="4"/>
  <c r="J81" i="4"/>
  <c r="G76" i="4"/>
  <c r="AL73" i="4"/>
  <c r="AJ73" i="4"/>
  <c r="AI73" i="4"/>
  <c r="AH73" i="4"/>
  <c r="AB73" i="4"/>
  <c r="Z73" i="4"/>
  <c r="R73" i="4"/>
  <c r="O73" i="4"/>
  <c r="F73" i="4"/>
  <c r="E73" i="4"/>
  <c r="C73" i="4"/>
  <c r="AF72" i="4"/>
  <c r="AE73" i="4"/>
  <c r="AA72" i="4"/>
  <c r="V72" i="4"/>
  <c r="S73" i="4"/>
  <c r="P73" i="4"/>
  <c r="Q72" i="4"/>
  <c r="K73" i="4"/>
  <c r="D73" i="4"/>
  <c r="AK71" i="4"/>
  <c r="AF71" i="4"/>
  <c r="V71" i="4"/>
  <c r="AL70" i="4"/>
  <c r="AJ70" i="4"/>
  <c r="AI70" i="4"/>
  <c r="AH70" i="4"/>
  <c r="AG70" i="4"/>
  <c r="AE70" i="4"/>
  <c r="AD70" i="4"/>
  <c r="AC70" i="4"/>
  <c r="AB70" i="4"/>
  <c r="Z70" i="4"/>
  <c r="Y70" i="4"/>
  <c r="X70" i="4"/>
  <c r="W70" i="4"/>
  <c r="V70" i="4"/>
  <c r="AL69" i="4"/>
  <c r="AJ69" i="4"/>
  <c r="AI69" i="4"/>
  <c r="AH69" i="4"/>
  <c r="AG69" i="4"/>
  <c r="AE69" i="4"/>
  <c r="AD69" i="4"/>
  <c r="AC69" i="4"/>
  <c r="AB69" i="4"/>
  <c r="Z69" i="4"/>
  <c r="Y69" i="4"/>
  <c r="X69" i="4"/>
  <c r="W69" i="4"/>
  <c r="V69" i="4"/>
  <c r="AL68" i="4"/>
  <c r="AJ68" i="4"/>
  <c r="AI68" i="4"/>
  <c r="AH68" i="4"/>
  <c r="AE68" i="4"/>
  <c r="AD68" i="4"/>
  <c r="AC68" i="4"/>
  <c r="AB68" i="4"/>
  <c r="Y68" i="4"/>
  <c r="W68" i="4"/>
  <c r="U68" i="4"/>
  <c r="T68" i="4"/>
  <c r="S68" i="4"/>
  <c r="R68" i="4"/>
  <c r="AF67" i="4"/>
  <c r="V67" i="4"/>
  <c r="Q67" i="4"/>
  <c r="G67" i="4"/>
  <c r="AL61" i="4"/>
  <c r="AL58" i="4"/>
  <c r="AL60" i="4" s="1"/>
  <c r="AJ58" i="4"/>
  <c r="AJ60" i="4" s="1"/>
  <c r="S58" i="4"/>
  <c r="R58" i="4"/>
  <c r="AF54" i="4"/>
  <c r="AI53" i="4"/>
  <c r="AJ53" i="4" s="1"/>
  <c r="AD53" i="4"/>
  <c r="AE53" i="4" s="1"/>
  <c r="AK52" i="4"/>
  <c r="AK54" i="4" s="1"/>
  <c r="AF52" i="4"/>
  <c r="AK51" i="4"/>
  <c r="AJ51" i="4" s="1"/>
  <c r="AF51" i="4"/>
  <c r="AE51" i="4"/>
  <c r="AK50" i="4"/>
  <c r="AF50" i="4"/>
  <c r="AK49" i="4"/>
  <c r="AJ49" i="4" s="1"/>
  <c r="AF49" i="4"/>
  <c r="AE49" i="4" s="1"/>
  <c r="AK48" i="4"/>
  <c r="AK47" i="4"/>
  <c r="AJ47" i="4" s="1"/>
  <c r="AF47" i="4"/>
  <c r="AE47" i="4" s="1"/>
  <c r="AK46" i="4"/>
  <c r="AF46" i="4"/>
  <c r="AB46" i="4"/>
  <c r="AB48" i="4" s="1"/>
  <c r="AB50" i="4" s="1"/>
  <c r="AB52" i="4" s="1"/>
  <c r="AB54" i="4" s="1"/>
  <c r="AK45" i="4"/>
  <c r="AJ45" i="4" s="1"/>
  <c r="AF45" i="4"/>
  <c r="AE45" i="4" s="1"/>
  <c r="AK44" i="4"/>
  <c r="AJ44" i="4" s="1"/>
  <c r="AF44" i="4"/>
  <c r="AE44" i="4" s="1"/>
  <c r="AK43" i="4"/>
  <c r="AJ43" i="4" s="1"/>
  <c r="AF43" i="4"/>
  <c r="AE43" i="4" s="1"/>
  <c r="AJ42" i="4"/>
  <c r="AI42" i="4"/>
  <c r="AI46" i="4" s="1"/>
  <c r="AI48" i="4" s="1"/>
  <c r="AI50" i="4" s="1"/>
  <c r="AI52" i="4" s="1"/>
  <c r="AI54" i="4" s="1"/>
  <c r="AH42" i="4"/>
  <c r="AH46" i="4" s="1"/>
  <c r="AH48" i="4" s="1"/>
  <c r="AH50" i="4" s="1"/>
  <c r="AH52" i="4" s="1"/>
  <c r="AH54" i="4" s="1"/>
  <c r="AG42" i="4"/>
  <c r="AG46" i="4" s="1"/>
  <c r="AG48" i="4" s="1"/>
  <c r="AG50" i="4" s="1"/>
  <c r="AG52" i="4" s="1"/>
  <c r="AG54" i="4" s="1"/>
  <c r="AB42" i="4"/>
  <c r="AL39" i="4"/>
  <c r="AJ39" i="4"/>
  <c r="AC39" i="4"/>
  <c r="U39" i="4"/>
  <c r="T39" i="4"/>
  <c r="N39" i="4"/>
  <c r="M39" i="4"/>
  <c r="AL38" i="4"/>
  <c r="X38" i="4"/>
  <c r="W38" i="4"/>
  <c r="P38" i="4"/>
  <c r="N38" i="4"/>
  <c r="F38" i="4"/>
  <c r="AK37" i="4"/>
  <c r="AF37" i="4"/>
  <c r="AA37" i="4"/>
  <c r="V37" i="4"/>
  <c r="AL36" i="4"/>
  <c r="AJ36" i="4"/>
  <c r="AI36" i="4"/>
  <c r="AH36" i="4"/>
  <c r="AG36" i="4"/>
  <c r="AE36" i="4"/>
  <c r="AD36" i="4"/>
  <c r="AC36" i="4"/>
  <c r="AB36" i="4"/>
  <c r="Z36" i="4"/>
  <c r="Y36" i="4"/>
  <c r="X36" i="4"/>
  <c r="W36" i="4"/>
  <c r="V36" i="4"/>
  <c r="AJ35" i="4"/>
  <c r="AH35" i="4"/>
  <c r="AE35" i="4"/>
  <c r="AC35" i="4"/>
  <c r="Y35" i="4"/>
  <c r="X35" i="4"/>
  <c r="W35" i="4"/>
  <c r="U35" i="4"/>
  <c r="T35" i="4"/>
  <c r="S35" i="4"/>
  <c r="R35" i="4"/>
  <c r="AL34" i="4"/>
  <c r="AJ34" i="4"/>
  <c r="AI34" i="4"/>
  <c r="AH34" i="4"/>
  <c r="AG34" i="4"/>
  <c r="AE34" i="4"/>
  <c r="AD34" i="4"/>
  <c r="AC34" i="4"/>
  <c r="AB34" i="4"/>
  <c r="Z34" i="4"/>
  <c r="Y34" i="4"/>
  <c r="X34" i="4"/>
  <c r="W34" i="4"/>
  <c r="U34" i="4"/>
  <c r="T34" i="4"/>
  <c r="S34" i="4"/>
  <c r="R34" i="4"/>
  <c r="AL33" i="4"/>
  <c r="AJ33" i="4"/>
  <c r="AI33" i="4"/>
  <c r="AH33" i="4"/>
  <c r="AG33" i="4"/>
  <c r="AB33" i="4"/>
  <c r="Z33" i="4"/>
  <c r="Y33" i="4"/>
  <c r="X33" i="4"/>
  <c r="W33" i="4"/>
  <c r="U33" i="4"/>
  <c r="T33" i="4"/>
  <c r="S33" i="4"/>
  <c r="R33" i="4"/>
  <c r="O5" i="5"/>
  <c r="AH39" i="4"/>
  <c r="J5" i="5"/>
  <c r="H5" i="5"/>
  <c r="AF32" i="4"/>
  <c r="F5" i="5"/>
  <c r="Z39" i="4"/>
  <c r="Y31" i="4"/>
  <c r="V32" i="4"/>
  <c r="R39" i="4"/>
  <c r="M73" i="4"/>
  <c r="J73" i="4"/>
  <c r="I31" i="4"/>
  <c r="H38" i="4"/>
  <c r="G32" i="4"/>
  <c r="AJ31" i="4"/>
  <c r="M6" i="5" s="1"/>
  <c r="AI31" i="4"/>
  <c r="L6" i="5" s="1"/>
  <c r="AH31" i="4"/>
  <c r="K6" i="5" s="1"/>
  <c r="AB31" i="4"/>
  <c r="E6" i="5" s="1"/>
  <c r="Z31" i="4"/>
  <c r="T31" i="4"/>
  <c r="S31" i="4"/>
  <c r="R31" i="4"/>
  <c r="K31" i="4"/>
  <c r="J31" i="4"/>
  <c r="D31" i="4"/>
  <c r="C31" i="4"/>
  <c r="AK30" i="4"/>
  <c r="AA30" i="4"/>
  <c r="V30" i="4"/>
  <c r="U31" i="4"/>
  <c r="L30" i="4"/>
  <c r="G30" i="4"/>
  <c r="E31" i="4"/>
  <c r="AJ61" i="4"/>
  <c r="AI61" i="4"/>
  <c r="AH61" i="4"/>
  <c r="AF29" i="4"/>
  <c r="Z58" i="4"/>
  <c r="AA29" i="4"/>
  <c r="T58" i="4"/>
  <c r="V29" i="4"/>
  <c r="Q29" i="4"/>
  <c r="L29" i="4"/>
  <c r="G29" i="4"/>
  <c r="AK28" i="4"/>
  <c r="AA28" i="4"/>
  <c r="V28" i="4"/>
  <c r="Q28" i="4"/>
  <c r="L28" i="4"/>
  <c r="G28" i="4"/>
  <c r="AK27" i="4"/>
  <c r="AF27" i="4"/>
  <c r="AA27" i="4"/>
  <c r="V27" i="4"/>
  <c r="Q27" i="4"/>
  <c r="G27" i="4"/>
  <c r="AK26" i="4"/>
  <c r="AA26" i="4"/>
  <c r="V26" i="4"/>
  <c r="Q26" i="4"/>
  <c r="L26" i="4"/>
  <c r="G26" i="4"/>
  <c r="AK25" i="4"/>
  <c r="AF25" i="4"/>
  <c r="AA25" i="4"/>
  <c r="V25" i="4"/>
  <c r="Q25" i="4"/>
  <c r="G25" i="4"/>
  <c r="G24" i="4"/>
  <c r="AK23" i="4"/>
  <c r="AE15" i="4"/>
  <c r="AE16" i="4" s="1"/>
  <c r="AD15" i="4"/>
  <c r="AD16" i="4" s="1"/>
  <c r="X15" i="4"/>
  <c r="V23" i="4"/>
  <c r="P15" i="4"/>
  <c r="P16" i="4" s="1"/>
  <c r="O15" i="4"/>
  <c r="O16" i="4" s="1"/>
  <c r="N15" i="4"/>
  <c r="N16" i="4" s="1"/>
  <c r="Q23" i="4"/>
  <c r="L23" i="4"/>
  <c r="F15" i="4"/>
  <c r="F16" i="4" s="1"/>
  <c r="G23" i="4"/>
  <c r="R22" i="4"/>
  <c r="AK21" i="4"/>
  <c r="AF21" i="4"/>
  <c r="V21" i="4"/>
  <c r="AI20" i="4"/>
  <c r="X20" i="4"/>
  <c r="W20" i="4"/>
  <c r="AL19" i="4"/>
  <c r="AE19" i="4"/>
  <c r="AD19" i="4"/>
  <c r="AC19" i="4"/>
  <c r="AB19" i="4"/>
  <c r="Z19" i="4"/>
  <c r="W19" i="4"/>
  <c r="AL18" i="4"/>
  <c r="AJ18" i="4"/>
  <c r="AI18" i="4"/>
  <c r="AG18" i="4"/>
  <c r="AE18" i="4"/>
  <c r="AD18" i="4"/>
  <c r="AC18" i="4"/>
  <c r="Z18" i="4"/>
  <c r="Y18" i="4"/>
  <c r="X18" i="4"/>
  <c r="W18" i="4"/>
  <c r="U18" i="4"/>
  <c r="T18" i="4"/>
  <c r="S18" i="4"/>
  <c r="R18" i="4"/>
  <c r="AL22" i="4"/>
  <c r="AK17" i="4"/>
  <c r="AI22" i="4"/>
  <c r="AE22" i="4"/>
  <c r="AD22" i="4"/>
  <c r="AC22" i="4"/>
  <c r="AA17" i="4"/>
  <c r="W22" i="4"/>
  <c r="U22" i="4"/>
  <c r="T22" i="4"/>
  <c r="X22" i="4"/>
  <c r="N22" i="4"/>
  <c r="P22" i="4"/>
  <c r="J22" i="4"/>
  <c r="I22" i="4"/>
  <c r="X16" i="4"/>
  <c r="AJ15" i="4"/>
  <c r="AJ16" i="4" s="1"/>
  <c r="AI15" i="4"/>
  <c r="AI16" i="4" s="1"/>
  <c r="AH15" i="4"/>
  <c r="AH16" i="4" s="1"/>
  <c r="AC15" i="4"/>
  <c r="AC16" i="4" s="1"/>
  <c r="AB15" i="4"/>
  <c r="AB16" i="4" s="1"/>
  <c r="Z15" i="4"/>
  <c r="Z16" i="4" s="1"/>
  <c r="U15" i="4"/>
  <c r="U16" i="4" s="1"/>
  <c r="T15" i="4"/>
  <c r="T16" i="4" s="1"/>
  <c r="S15" i="4"/>
  <c r="S16" i="4" s="1"/>
  <c r="R15" i="4"/>
  <c r="R16" i="4" s="1"/>
  <c r="K15" i="4"/>
  <c r="K16" i="4" s="1"/>
  <c r="J15" i="4"/>
  <c r="J16" i="4" s="1"/>
  <c r="E15" i="4"/>
  <c r="E16" i="4" s="1"/>
  <c r="D15" i="4"/>
  <c r="D16" i="4" s="1"/>
  <c r="C15" i="4"/>
  <c r="C16" i="4" s="1"/>
  <c r="AE13" i="4"/>
  <c r="AD13" i="4"/>
  <c r="Y13" i="4"/>
  <c r="W13" i="4"/>
  <c r="AH13" i="4"/>
  <c r="AG13" i="4"/>
  <c r="AA12" i="4"/>
  <c r="Z13" i="4"/>
  <c r="R13" i="4"/>
  <c r="N11" i="4"/>
  <c r="K11" i="4"/>
  <c r="E11" i="4"/>
  <c r="D11" i="4"/>
  <c r="AH11" i="4"/>
  <c r="AG11" i="4"/>
  <c r="AE11" i="4"/>
  <c r="Z11" i="4"/>
  <c r="R11" i="4"/>
  <c r="P11" i="4"/>
  <c r="O11" i="4"/>
  <c r="J11" i="4"/>
  <c r="AJ9" i="4"/>
  <c r="AI9" i="4"/>
  <c r="AC9" i="4"/>
  <c r="U9" i="4"/>
  <c r="T9" i="4"/>
  <c r="S9" i="4"/>
  <c r="AK8" i="4"/>
  <c r="AF8" i="4"/>
  <c r="AA8" i="4"/>
  <c r="V8" i="4"/>
  <c r="AG7" i="4"/>
  <c r="AD7" i="4"/>
  <c r="Y7" i="4"/>
  <c r="W7" i="4"/>
  <c r="U7" i="4"/>
  <c r="T7" i="4"/>
  <c r="S7" i="4"/>
  <c r="R7" i="4"/>
  <c r="AL6" i="4"/>
  <c r="AG6" i="4"/>
  <c r="AE6" i="4"/>
  <c r="AD6" i="4"/>
  <c r="AB6" i="4"/>
  <c r="Z6" i="4"/>
  <c r="S5" i="4"/>
  <c r="AL9" i="4"/>
  <c r="AF4" i="4"/>
  <c r="AE9" i="4"/>
  <c r="AD9" i="4"/>
  <c r="AH9" i="4"/>
  <c r="X9" i="4"/>
  <c r="AB9" i="4"/>
  <c r="V4" i="4"/>
  <c r="Z9" i="4"/>
  <c r="Q4" i="4"/>
  <c r="V9" i="4" s="1"/>
  <c r="P9" i="4"/>
  <c r="O9" i="4"/>
  <c r="R9" i="4"/>
  <c r="H11" i="4"/>
  <c r="G4" i="4"/>
  <c r="J9" i="4"/>
  <c r="V35" i="4" l="1"/>
  <c r="AK70" i="4"/>
  <c r="W65" i="4"/>
  <c r="V18" i="4"/>
  <c r="V33" i="4"/>
  <c r="C8" i="7"/>
  <c r="AK6" i="4"/>
  <c r="AA69" i="4"/>
  <c r="AK69" i="4"/>
  <c r="AK34" i="4"/>
  <c r="V15" i="4"/>
  <c r="V16" i="4" s="1"/>
  <c r="V68" i="4"/>
  <c r="AJ46" i="4"/>
  <c r="AJ48" i="4" s="1"/>
  <c r="AJ50" i="4" s="1"/>
  <c r="AJ52" i="4" s="1"/>
  <c r="AJ54" i="4" s="1"/>
  <c r="L29" i="5"/>
  <c r="AL114" i="4"/>
  <c r="AF98" i="4"/>
  <c r="AF100" i="4" s="1"/>
  <c r="J29" i="5" s="1"/>
  <c r="V34" i="4"/>
  <c r="AA34" i="4"/>
  <c r="AL62" i="4"/>
  <c r="V7" i="4"/>
  <c r="AL105" i="4"/>
  <c r="V73" i="4"/>
  <c r="C16" i="7"/>
  <c r="D8" i="7"/>
  <c r="AK6" i="10"/>
  <c r="AF36" i="4"/>
  <c r="AA70" i="4"/>
  <c r="G16" i="7"/>
  <c r="K7" i="5"/>
  <c r="AA6" i="4"/>
  <c r="AA33" i="4"/>
  <c r="AF34" i="4"/>
  <c r="AK36" i="4"/>
  <c r="I5" i="5"/>
  <c r="AF58" i="4"/>
  <c r="AF42" i="4"/>
  <c r="V84" i="4"/>
  <c r="G15" i="4"/>
  <c r="G16" i="4" s="1"/>
  <c r="G29" i="5"/>
  <c r="AC105" i="4"/>
  <c r="AG105" i="4"/>
  <c r="K29" i="5"/>
  <c r="Y15" i="4"/>
  <c r="Y16" i="4" s="1"/>
  <c r="Y9" i="4"/>
  <c r="S38" i="4"/>
  <c r="AB38" i="4"/>
  <c r="Q85" i="4"/>
  <c r="Q77" i="4"/>
  <c r="Q84" i="4" s="1"/>
  <c r="T81" i="4"/>
  <c r="T89" i="4" s="1"/>
  <c r="AK101" i="4"/>
  <c r="F11" i="7" s="1"/>
  <c r="E11" i="7"/>
  <c r="AK104" i="4"/>
  <c r="F15" i="7" s="1"/>
  <c r="E15" i="7"/>
  <c r="S13" i="4"/>
  <c r="S11" i="4"/>
  <c r="H22" i="4"/>
  <c r="G17" i="4"/>
  <c r="G38" i="4" s="1"/>
  <c r="L17" i="4"/>
  <c r="Y22" i="4"/>
  <c r="AA23" i="4"/>
  <c r="W15" i="4"/>
  <c r="W16" i="4" s="1"/>
  <c r="C38" i="4"/>
  <c r="K38" i="4"/>
  <c r="U38" i="4"/>
  <c r="AD7" i="9"/>
  <c r="AD6" i="9"/>
  <c r="AD5" i="4" s="1"/>
  <c r="AI7" i="9"/>
  <c r="T13" i="4"/>
  <c r="T11" i="4"/>
  <c r="D38" i="4"/>
  <c r="C5" i="5"/>
  <c r="V58" i="4"/>
  <c r="V31" i="4"/>
  <c r="C6" i="5" s="1"/>
  <c r="Y58" i="4"/>
  <c r="AE6" i="9"/>
  <c r="AE5" i="4" s="1"/>
  <c r="AE7" i="9"/>
  <c r="G12" i="4"/>
  <c r="G11" i="4" s="1"/>
  <c r="C11" i="4"/>
  <c r="L12" i="4"/>
  <c r="AC13" i="4"/>
  <c r="AC11" i="4"/>
  <c r="W73" i="4"/>
  <c r="W58" i="4"/>
  <c r="AA32" i="4"/>
  <c r="AF39" i="4" s="1"/>
  <c r="W31" i="4"/>
  <c r="W39" i="4"/>
  <c r="AK33" i="4"/>
  <c r="AA36" i="4"/>
  <c r="AD38" i="4"/>
  <c r="G5" i="5"/>
  <c r="H14" i="5"/>
  <c r="C26" i="5"/>
  <c r="AF4" i="9"/>
  <c r="R6" i="9"/>
  <c r="R5" i="4" s="1"/>
  <c r="V5" i="4" s="1"/>
  <c r="AF17" i="4"/>
  <c r="AF22" i="4" s="1"/>
  <c r="AB22" i="4"/>
  <c r="AC31" i="9"/>
  <c r="AC30" i="9"/>
  <c r="AC29" i="9"/>
  <c r="AC33" i="4"/>
  <c r="AG42" i="9"/>
  <c r="AK38" i="9"/>
  <c r="Q15" i="4"/>
  <c r="Q16" i="4" s="1"/>
  <c r="AD31" i="9"/>
  <c r="AD30" i="9"/>
  <c r="AD29" i="9"/>
  <c r="AD33" i="4"/>
  <c r="AK35" i="9"/>
  <c r="AG68" i="4"/>
  <c r="AK68" i="4" s="1"/>
  <c r="Y42" i="9"/>
  <c r="Y49" i="9" s="1"/>
  <c r="AH13" i="9"/>
  <c r="AH14" i="9" s="1"/>
  <c r="AH16" i="9"/>
  <c r="AH18" i="4"/>
  <c r="AK18" i="4" s="1"/>
  <c r="AJ31" i="9"/>
  <c r="AE30" i="9"/>
  <c r="AE29" i="9"/>
  <c r="AE31" i="9"/>
  <c r="AE33" i="4"/>
  <c r="T42" i="9"/>
  <c r="T49" i="9" s="1"/>
  <c r="Z42" i="9"/>
  <c r="Z49" i="9" s="1"/>
  <c r="AB13" i="4"/>
  <c r="AF12" i="4"/>
  <c r="AB11" i="4"/>
  <c r="K9" i="4"/>
  <c r="W11" i="4"/>
  <c r="U13" i="4"/>
  <c r="U11" i="4"/>
  <c r="AL11" i="4"/>
  <c r="M15" i="4"/>
  <c r="M16" i="4" s="1"/>
  <c r="L27" i="4"/>
  <c r="AC31" i="4"/>
  <c r="F6" i="5" s="1"/>
  <c r="F7" i="5" s="1"/>
  <c r="F13" i="5" s="1"/>
  <c r="AF30" i="4"/>
  <c r="AF31" i="4" s="1"/>
  <c r="I6" i="5" s="1"/>
  <c r="E38" i="4"/>
  <c r="S39" i="4"/>
  <c r="Q32" i="4"/>
  <c r="Q73" i="4" s="1"/>
  <c r="N31" i="4"/>
  <c r="L72" i="4"/>
  <c r="H73" i="4"/>
  <c r="L76" i="4"/>
  <c r="L84" i="4"/>
  <c r="Q76" i="4"/>
  <c r="L86" i="4"/>
  <c r="AK79" i="4"/>
  <c r="X105" i="4"/>
  <c r="U98" i="4"/>
  <c r="U100" i="4" s="1"/>
  <c r="U105" i="4" s="1"/>
  <c r="X11" i="4"/>
  <c r="Q12" i="4"/>
  <c r="Q11" i="4" s="1"/>
  <c r="M11" i="4"/>
  <c r="V12" i="4"/>
  <c r="AA13" i="4" s="1"/>
  <c r="AD11" i="4"/>
  <c r="AL13" i="4"/>
  <c r="O22" i="4"/>
  <c r="K22" i="4"/>
  <c r="AG22" i="4"/>
  <c r="L25" i="4"/>
  <c r="AF28" i="4"/>
  <c r="F31" i="4"/>
  <c r="O31" i="4"/>
  <c r="O39" i="4"/>
  <c r="X58" i="4"/>
  <c r="X31" i="4"/>
  <c r="X39" i="4"/>
  <c r="AE38" i="4"/>
  <c r="AB39" i="4"/>
  <c r="AA67" i="4"/>
  <c r="AK67" i="4"/>
  <c r="AF70" i="4"/>
  <c r="I81" i="4"/>
  <c r="I89" i="4" s="1"/>
  <c r="R81" i="4"/>
  <c r="R89" i="4" s="1"/>
  <c r="V76" i="4"/>
  <c r="V79" i="4"/>
  <c r="AA79" i="4"/>
  <c r="AA86" i="4" s="1"/>
  <c r="K89" i="4"/>
  <c r="W89" i="4"/>
  <c r="Y105" i="4"/>
  <c r="B8" i="7"/>
  <c r="B26" i="6"/>
  <c r="U13" i="9"/>
  <c r="U14" i="9" s="1"/>
  <c r="U11" i="9"/>
  <c r="AI13" i="4"/>
  <c r="AI11" i="4"/>
  <c r="AJ13" i="4"/>
  <c r="AJ11" i="4"/>
  <c r="AK12" i="4"/>
  <c r="Q17" i="4"/>
  <c r="M22" i="4"/>
  <c r="Z22" i="4"/>
  <c r="AE58" i="4"/>
  <c r="AE42" i="4"/>
  <c r="AE46" i="4" s="1"/>
  <c r="AE48" i="4" s="1"/>
  <c r="AE50" i="4" s="1"/>
  <c r="AE52" i="4" s="1"/>
  <c r="AE54" i="4" s="1"/>
  <c r="AE31" i="4"/>
  <c r="H6" i="5" s="1"/>
  <c r="H7" i="5" s="1"/>
  <c r="AE39" i="4"/>
  <c r="Y81" i="4"/>
  <c r="AH81" i="4"/>
  <c r="AH89" i="4" s="1"/>
  <c r="G77" i="4"/>
  <c r="G81" i="4" s="1"/>
  <c r="P81" i="4"/>
  <c r="P89" i="4" s="1"/>
  <c r="G86" i="4"/>
  <c r="AB100" i="4"/>
  <c r="B16" i="7"/>
  <c r="AA4" i="4"/>
  <c r="AA9" i="4" s="1"/>
  <c r="W9" i="4"/>
  <c r="AH22" i="4"/>
  <c r="AF26" i="4"/>
  <c r="M31" i="4"/>
  <c r="Q30" i="4"/>
  <c r="G31" i="4"/>
  <c r="W11" i="9"/>
  <c r="AA10" i="9"/>
  <c r="AB11" i="9"/>
  <c r="L4" i="4"/>
  <c r="Q9" i="4" s="1"/>
  <c r="H9" i="4"/>
  <c r="AG61" i="4"/>
  <c r="AK29" i="4"/>
  <c r="AK61" i="4" s="1"/>
  <c r="I15" i="4"/>
  <c r="I16" i="4" s="1"/>
  <c r="I9" i="4"/>
  <c r="S22" i="4"/>
  <c r="T38" i="4"/>
  <c r="AF73" i="4"/>
  <c r="AA77" i="4"/>
  <c r="AA84" i="4" s="1"/>
  <c r="AA85" i="4"/>
  <c r="AF77" i="4"/>
  <c r="AF84" i="4" s="1"/>
  <c r="AK103" i="4"/>
  <c r="F13" i="7" s="1"/>
  <c r="H37" i="6"/>
  <c r="H40" i="6" s="1"/>
  <c r="AI39" i="4"/>
  <c r="AD58" i="4"/>
  <c r="AD42" i="4"/>
  <c r="AD46" i="4" s="1"/>
  <c r="AD48" i="4" s="1"/>
  <c r="AD50" i="4" s="1"/>
  <c r="AD52" i="4" s="1"/>
  <c r="AD54" i="4" s="1"/>
  <c r="AD31" i="4"/>
  <c r="G6" i="5" s="1"/>
  <c r="N73" i="4"/>
  <c r="AA76" i="4"/>
  <c r="X81" i="4"/>
  <c r="AK84" i="4"/>
  <c r="AK76" i="4"/>
  <c r="AG81" i="4"/>
  <c r="M10" i="5"/>
  <c r="K13" i="5"/>
  <c r="F18" i="5"/>
  <c r="F26" i="5" s="1"/>
  <c r="AK6" i="9"/>
  <c r="AF15" i="9"/>
  <c r="AF16" i="9" s="1"/>
  <c r="AB16" i="9"/>
  <c r="AB13" i="9"/>
  <c r="AB18" i="4"/>
  <c r="AF18" i="4" s="1"/>
  <c r="L35" i="5"/>
  <c r="M35" i="5"/>
  <c r="G64" i="6"/>
  <c r="M9" i="4"/>
  <c r="I11" i="4"/>
  <c r="Y11" i="4"/>
  <c r="AA21" i="4"/>
  <c r="P31" i="4"/>
  <c r="P39" i="4"/>
  <c r="AH58" i="4"/>
  <c r="X73" i="4"/>
  <c r="V78" i="4"/>
  <c r="V85" i="4" s="1"/>
  <c r="Z81" i="4"/>
  <c r="Z89" i="4" s="1"/>
  <c r="Z98" i="4"/>
  <c r="Z100" i="4" s="1"/>
  <c r="Z105" i="4" s="1"/>
  <c r="AA92" i="4"/>
  <c r="AA98" i="4" s="1"/>
  <c r="AA100" i="4" s="1"/>
  <c r="AI105" i="4"/>
  <c r="AD105" i="4"/>
  <c r="AG15" i="4"/>
  <c r="AG16" i="4" s="1"/>
  <c r="AK4" i="4"/>
  <c r="AG9" i="4"/>
  <c r="N9" i="4"/>
  <c r="F11" i="4"/>
  <c r="X13" i="4"/>
  <c r="V17" i="4"/>
  <c r="AJ38" i="4"/>
  <c r="AJ22" i="4"/>
  <c r="AA18" i="4"/>
  <c r="AF23" i="4"/>
  <c r="AF15" i="4" s="1"/>
  <c r="AF16" i="4" s="1"/>
  <c r="AL15" i="4"/>
  <c r="AL16" i="4" s="1"/>
  <c r="L32" i="4"/>
  <c r="H31" i="4"/>
  <c r="AI38" i="4"/>
  <c r="O38" i="4"/>
  <c r="AD39" i="4"/>
  <c r="AI58" i="4"/>
  <c r="AJ62" i="4"/>
  <c r="L67" i="4"/>
  <c r="AA68" i="4"/>
  <c r="AF69" i="4"/>
  <c r="AD73" i="4"/>
  <c r="C81" i="4"/>
  <c r="AF78" i="4"/>
  <c r="AF86" i="4"/>
  <c r="AB81" i="4"/>
  <c r="AE89" i="4"/>
  <c r="R105" i="4"/>
  <c r="AK98" i="4"/>
  <c r="AK100" i="4" s="1"/>
  <c r="N29" i="5" s="1"/>
  <c r="L7" i="5"/>
  <c r="L13" i="5" s="1"/>
  <c r="M11" i="5"/>
  <c r="M12" i="5"/>
  <c r="M94" i="5"/>
  <c r="M95" i="5" s="1"/>
  <c r="M99" i="5" s="1"/>
  <c r="M100" i="5" s="1"/>
  <c r="Y38" i="4"/>
  <c r="M15" i="5"/>
  <c r="M22" i="5"/>
  <c r="H28" i="5"/>
  <c r="H50" i="6"/>
  <c r="D63" i="6"/>
  <c r="D64" i="6" s="1"/>
  <c r="F8" i="7"/>
  <c r="AL31" i="4"/>
  <c r="O6" i="5" s="1"/>
  <c r="O7" i="5" s="1"/>
  <c r="O14" i="5" s="1"/>
  <c r="O18" i="5" s="1"/>
  <c r="O26" i="5" s="1"/>
  <c r="AL37" i="4"/>
  <c r="J38" i="4"/>
  <c r="R38" i="4"/>
  <c r="Z38" i="4"/>
  <c r="AH38" i="4"/>
  <c r="AC42" i="4"/>
  <c r="AC46" i="4" s="1"/>
  <c r="AC48" i="4" s="1"/>
  <c r="AC50" i="4" s="1"/>
  <c r="AC52" i="4" s="1"/>
  <c r="AC54" i="4" s="1"/>
  <c r="U58" i="4"/>
  <c r="AC58" i="4"/>
  <c r="AC73" i="4"/>
  <c r="AJ81" i="4"/>
  <c r="AJ89" i="4" s="1"/>
  <c r="L85" i="4"/>
  <c r="S89" i="4"/>
  <c r="D16" i="7"/>
  <c r="M7" i="5"/>
  <c r="B18" i="5"/>
  <c r="B26" i="5" s="1"/>
  <c r="M20" i="5"/>
  <c r="AH7" i="9"/>
  <c r="AH6" i="9"/>
  <c r="AH5" i="4" s="1"/>
  <c r="AK5" i="4" s="1"/>
  <c r="AD14" i="9"/>
  <c r="W16" i="9"/>
  <c r="AA15" i="9"/>
  <c r="AA16" i="9" s="1"/>
  <c r="W13" i="9"/>
  <c r="AC16" i="9"/>
  <c r="AC13" i="9"/>
  <c r="AC14" i="9" s="1"/>
  <c r="Y73" i="4"/>
  <c r="X7" i="9"/>
  <c r="X6" i="9"/>
  <c r="X5" i="4" s="1"/>
  <c r="AC7" i="9"/>
  <c r="Y39" i="4"/>
  <c r="AG39" i="4"/>
  <c r="AL42" i="4"/>
  <c r="AL46" i="4" s="1"/>
  <c r="AL48" i="4" s="1"/>
  <c r="AL50" i="4" s="1"/>
  <c r="AL52" i="4" s="1"/>
  <c r="AL54" i="4" s="1"/>
  <c r="T73" i="4"/>
  <c r="M81" i="4"/>
  <c r="M89" i="4" s="1"/>
  <c r="U81" i="4"/>
  <c r="U89" i="4" s="1"/>
  <c r="AC81" i="4"/>
  <c r="AC89" i="4" s="1"/>
  <c r="Q79" i="4"/>
  <c r="Q86" i="4" s="1"/>
  <c r="AJ98" i="4"/>
  <c r="AJ100" i="4" s="1"/>
  <c r="AJ105" i="4" s="1"/>
  <c r="B29" i="5"/>
  <c r="H27" i="5"/>
  <c r="N37" i="6"/>
  <c r="N40" i="6" s="1"/>
  <c r="B64" i="6"/>
  <c r="H61" i="6"/>
  <c r="H15" i="4"/>
  <c r="H16" i="4" s="1"/>
  <c r="AK32" i="4"/>
  <c r="G72" i="4"/>
  <c r="G73" i="4" s="1"/>
  <c r="U73" i="4"/>
  <c r="E81" i="4"/>
  <c r="E89" i="4" s="1"/>
  <c r="AK78" i="4"/>
  <c r="AK85" i="4" s="1"/>
  <c r="G85" i="4"/>
  <c r="V98" i="4"/>
  <c r="V100" i="4" s="1"/>
  <c r="M21" i="5"/>
  <c r="H24" i="6"/>
  <c r="L64" i="6"/>
  <c r="I64" i="6"/>
  <c r="AB7" i="9"/>
  <c r="AB6" i="9"/>
  <c r="AB5" i="4" s="1"/>
  <c r="R13" i="9"/>
  <c r="R30" i="9"/>
  <c r="V15" i="9"/>
  <c r="V16" i="9" s="1"/>
  <c r="X13" i="9"/>
  <c r="X14" i="9" s="1"/>
  <c r="X16" i="9"/>
  <c r="I38" i="4"/>
  <c r="AG38" i="4"/>
  <c r="AB58" i="4"/>
  <c r="I73" i="4"/>
  <c r="AG73" i="4"/>
  <c r="AK72" i="4"/>
  <c r="J89" i="4"/>
  <c r="AF38" i="9"/>
  <c r="AF45" i="9" s="1"/>
  <c r="AB42" i="9"/>
  <c r="AI42" i="9"/>
  <c r="AI49" i="9" s="1"/>
  <c r="AG31" i="4"/>
  <c r="J6" i="5" s="1"/>
  <c r="J7" i="5" s="1"/>
  <c r="M38" i="4"/>
  <c r="AC38" i="4"/>
  <c r="AG58" i="4"/>
  <c r="AF68" i="4"/>
  <c r="AA71" i="4"/>
  <c r="W98" i="4"/>
  <c r="W100" i="4" s="1"/>
  <c r="W105" i="4" s="1"/>
  <c r="AE98" i="4"/>
  <c r="AE100" i="4" s="1"/>
  <c r="AE105" i="4" s="1"/>
  <c r="E7" i="5"/>
  <c r="E18" i="5"/>
  <c r="E26" i="5" s="1"/>
  <c r="E13" i="5"/>
  <c r="N14" i="5"/>
  <c r="N99" i="5"/>
  <c r="N100" i="5" s="1"/>
  <c r="H15" i="6"/>
  <c r="I26" i="6"/>
  <c r="N24" i="6"/>
  <c r="AJ7" i="9"/>
  <c r="S14" i="9"/>
  <c r="J18" i="5"/>
  <c r="J26" i="5" s="1"/>
  <c r="H16" i="5"/>
  <c r="M25" i="5"/>
  <c r="G26" i="6"/>
  <c r="K64" i="6"/>
  <c r="N61" i="6"/>
  <c r="N63" i="6" s="1"/>
  <c r="E8" i="7"/>
  <c r="AG7" i="9"/>
  <c r="R11" i="9"/>
  <c r="V10" i="9"/>
  <c r="V11" i="9" s="1"/>
  <c r="AC11" i="9"/>
  <c r="T13" i="9"/>
  <c r="T14" i="9" s="1"/>
  <c r="AJ13" i="9"/>
  <c r="AJ14" i="9" s="1"/>
  <c r="AJ16" i="9"/>
  <c r="AJ30" i="9"/>
  <c r="AF24" i="9"/>
  <c r="AK26" i="9"/>
  <c r="S30" i="9"/>
  <c r="AA35" i="9"/>
  <c r="AK40" i="9"/>
  <c r="AK47" i="9" s="1"/>
  <c r="Z13" i="9"/>
  <c r="Z14" i="9" s="1"/>
  <c r="Z16" i="9"/>
  <c r="AL16" i="9"/>
  <c r="AL30" i="9"/>
  <c r="AF20" i="9"/>
  <c r="AA21" i="9"/>
  <c r="AK23" i="9"/>
  <c r="T30" i="9"/>
  <c r="T29" i="9"/>
  <c r="V27" i="9"/>
  <c r="AH29" i="9"/>
  <c r="AK27" i="9"/>
  <c r="AH30" i="9"/>
  <c r="AH31" i="9"/>
  <c r="U42" i="9"/>
  <c r="U49" i="9" s="1"/>
  <c r="G18" i="5"/>
  <c r="G26" i="5" s="1"/>
  <c r="N15" i="6"/>
  <c r="N26" i="6" s="1"/>
  <c r="AE11" i="9"/>
  <c r="AE16" i="9"/>
  <c r="AE13" i="9"/>
  <c r="AE14" i="9" s="1"/>
  <c r="V25" i="9"/>
  <c r="AF26" i="9"/>
  <c r="U30" i="9"/>
  <c r="U29" i="9"/>
  <c r="Z30" i="9"/>
  <c r="AI31" i="9"/>
  <c r="AI30" i="9"/>
  <c r="AI29" i="9"/>
  <c r="AD42" i="9"/>
  <c r="AD49" i="9" s="1"/>
  <c r="AA39" i="9"/>
  <c r="Y6" i="9"/>
  <c r="Y5" i="4" s="1"/>
  <c r="V9" i="9"/>
  <c r="Y11" i="9"/>
  <c r="AK10" i="9"/>
  <c r="AG11" i="9"/>
  <c r="AK15" i="9"/>
  <c r="AK16" i="9" s="1"/>
  <c r="AG13" i="9"/>
  <c r="AA20" i="9"/>
  <c r="AA24" i="9"/>
  <c r="R42" i="9"/>
  <c r="R49" i="9" s="1"/>
  <c r="W42" i="9"/>
  <c r="W49" i="9" s="1"/>
  <c r="AA38" i="9"/>
  <c r="V40" i="9"/>
  <c r="V41" i="9"/>
  <c r="V48" i="9" s="1"/>
  <c r="AK41" i="9"/>
  <c r="AK48" i="9" s="1"/>
  <c r="U6" i="10"/>
  <c r="U6" i="4" s="1"/>
  <c r="V10" i="10"/>
  <c r="V11" i="10" s="1"/>
  <c r="R11" i="10"/>
  <c r="S11" i="10"/>
  <c r="U5" i="11"/>
  <c r="U7" i="11"/>
  <c r="AC7" i="11"/>
  <c r="AC6" i="11"/>
  <c r="AC7" i="4" s="1"/>
  <c r="AK20" i="9"/>
  <c r="Z29" i="9"/>
  <c r="Z31" i="9"/>
  <c r="AF39" i="9"/>
  <c r="AA48" i="9"/>
  <c r="AF41" i="9"/>
  <c r="AA6" i="10"/>
  <c r="X9" i="10"/>
  <c r="Y9" i="10"/>
  <c r="Y11" i="10"/>
  <c r="AE9" i="10"/>
  <c r="AE13" i="10"/>
  <c r="AF13" i="10" s="1"/>
  <c r="AF15" i="10"/>
  <c r="AC13" i="10"/>
  <c r="AI16" i="10"/>
  <c r="AI19" i="4" s="1"/>
  <c r="AI13" i="10"/>
  <c r="T30" i="10"/>
  <c r="T31" i="10"/>
  <c r="AL7" i="11"/>
  <c r="AL6" i="11"/>
  <c r="AL7" i="4" s="1"/>
  <c r="U14" i="11"/>
  <c r="I63" i="6"/>
  <c r="G8" i="7"/>
  <c r="V26" i="9"/>
  <c r="AF27" i="9"/>
  <c r="AG30" i="9"/>
  <c r="AB30" i="9"/>
  <c r="AG31" i="9"/>
  <c r="X42" i="9"/>
  <c r="X49" i="9" s="1"/>
  <c r="AH42" i="9"/>
  <c r="AH49" i="9" s="1"/>
  <c r="V39" i="9"/>
  <c r="V46" i="9" s="1"/>
  <c r="Z11" i="10"/>
  <c r="Z13" i="10"/>
  <c r="AA20" i="10"/>
  <c r="U31" i="10"/>
  <c r="U28" i="10"/>
  <c r="U30" i="10"/>
  <c r="AA27" i="9"/>
  <c r="S49" i="9"/>
  <c r="AA4" i="10"/>
  <c r="AC6" i="10"/>
  <c r="AC6" i="4" s="1"/>
  <c r="AF6" i="4" s="1"/>
  <c r="AI11" i="10"/>
  <c r="AD13" i="10"/>
  <c r="W30" i="10"/>
  <c r="Z29" i="11"/>
  <c r="Z30" i="11"/>
  <c r="Z31" i="11"/>
  <c r="AF10" i="9"/>
  <c r="AF11" i="9" s="1"/>
  <c r="Y31" i="9"/>
  <c r="AH9" i="10"/>
  <c r="AF10" i="10"/>
  <c r="AK11" i="10" s="1"/>
  <c r="AB9" i="10"/>
  <c r="V15" i="10"/>
  <c r="R13" i="10"/>
  <c r="X13" i="10"/>
  <c r="S5" i="11"/>
  <c r="S7" i="11"/>
  <c r="V4" i="11"/>
  <c r="AA22" i="9"/>
  <c r="X30" i="9"/>
  <c r="W29" i="9"/>
  <c r="AG29" i="9"/>
  <c r="AL31" i="9"/>
  <c r="AE42" i="9"/>
  <c r="AC42" i="9"/>
  <c r="AC49" i="9" s="1"/>
  <c r="AF46" i="9"/>
  <c r="AF48" i="9"/>
  <c r="S13" i="10"/>
  <c r="AA16" i="10"/>
  <c r="AA19" i="4" s="1"/>
  <c r="AA21" i="10"/>
  <c r="AD30" i="10"/>
  <c r="S30" i="10"/>
  <c r="Z6" i="11"/>
  <c r="Z7" i="4" s="1"/>
  <c r="Z7" i="11"/>
  <c r="AH7" i="11"/>
  <c r="AH6" i="11"/>
  <c r="AH7" i="4" s="1"/>
  <c r="Z16" i="11"/>
  <c r="Z20" i="4" s="1"/>
  <c r="Z13" i="11"/>
  <c r="Z14" i="11" s="1"/>
  <c r="AA4" i="9"/>
  <c r="AL7" i="9"/>
  <c r="AL6" i="9"/>
  <c r="AL5" i="4" s="1"/>
  <c r="V17" i="9"/>
  <c r="X29" i="9"/>
  <c r="W30" i="9"/>
  <c r="AB31" i="9"/>
  <c r="V38" i="9"/>
  <c r="V45" i="9" s="1"/>
  <c r="AA47" i="9"/>
  <c r="AF40" i="9"/>
  <c r="AF47" i="9" s="1"/>
  <c r="AF4" i="10"/>
  <c r="W11" i="10"/>
  <c r="W9" i="10"/>
  <c r="AA10" i="10"/>
  <c r="W13" i="10"/>
  <c r="AK26" i="10"/>
  <c r="V27" i="10"/>
  <c r="AA31" i="10" s="1"/>
  <c r="R31" i="10"/>
  <c r="R28" i="10"/>
  <c r="R30" i="10"/>
  <c r="Y31" i="10"/>
  <c r="AE11" i="11"/>
  <c r="Z11" i="11"/>
  <c r="Y29" i="9"/>
  <c r="AK39" i="9"/>
  <c r="AK46" i="9" s="1"/>
  <c r="T6" i="10"/>
  <c r="T6" i="4" s="1"/>
  <c r="T9" i="10"/>
  <c r="V9" i="10" s="1"/>
  <c r="AH16" i="10"/>
  <c r="AH19" i="4" s="1"/>
  <c r="AH30" i="10"/>
  <c r="AH13" i="10"/>
  <c r="AK13" i="10" s="1"/>
  <c r="AK17" i="10"/>
  <c r="AG9" i="10"/>
  <c r="AG11" i="10"/>
  <c r="U13" i="10"/>
  <c r="AK22" i="10"/>
  <c r="AA30" i="10"/>
  <c r="AG31" i="10"/>
  <c r="AK4" i="10"/>
  <c r="AL10" i="10"/>
  <c r="AF17" i="10"/>
  <c r="T7" i="11"/>
  <c r="T5" i="11"/>
  <c r="AI6" i="11"/>
  <c r="AI7" i="4" s="1"/>
  <c r="AI7" i="11"/>
  <c r="AK9" i="11"/>
  <c r="AG11" i="11"/>
  <c r="AK10" i="11"/>
  <c r="AB16" i="11"/>
  <c r="AF15" i="11"/>
  <c r="V17" i="10"/>
  <c r="AF21" i="10"/>
  <c r="AK21" i="10"/>
  <c r="V23" i="10"/>
  <c r="AA23" i="10"/>
  <c r="AA26" i="10"/>
  <c r="AF26" i="10"/>
  <c r="Z31" i="10"/>
  <c r="Z30" i="10"/>
  <c r="S28" i="10"/>
  <c r="V35" i="10"/>
  <c r="AB6" i="11"/>
  <c r="AB7" i="11"/>
  <c r="AF4" i="11"/>
  <c r="AF10" i="11"/>
  <c r="AB11" i="11"/>
  <c r="AH11" i="11"/>
  <c r="AC13" i="11"/>
  <c r="AC14" i="11" s="1"/>
  <c r="V23" i="11"/>
  <c r="AF45" i="11"/>
  <c r="AC42" i="11"/>
  <c r="AC49" i="11" s="1"/>
  <c r="AA15" i="11"/>
  <c r="AD16" i="11"/>
  <c r="AD20" i="4" s="1"/>
  <c r="AD13" i="11"/>
  <c r="AD14" i="11" s="1"/>
  <c r="AI30" i="11"/>
  <c r="AI29" i="11"/>
  <c r="AI35" i="4" s="1"/>
  <c r="AK35" i="4" s="1"/>
  <c r="AI31" i="11"/>
  <c r="AA38" i="11"/>
  <c r="W42" i="11"/>
  <c r="AA24" i="10"/>
  <c r="V9" i="11"/>
  <c r="S14" i="11"/>
  <c r="AE16" i="11"/>
  <c r="AE20" i="4" s="1"/>
  <c r="AE13" i="11"/>
  <c r="AE14" i="11" s="1"/>
  <c r="AK17" i="11"/>
  <c r="AD31" i="11"/>
  <c r="AD29" i="11"/>
  <c r="AD35" i="4" s="1"/>
  <c r="AF35" i="4" s="1"/>
  <c r="AD30" i="11"/>
  <c r="AK20" i="10"/>
  <c r="V21" i="10"/>
  <c r="AB30" i="10"/>
  <c r="AF27" i="10"/>
  <c r="AK35" i="10"/>
  <c r="W7" i="11"/>
  <c r="AA4" i="11"/>
  <c r="AA7" i="11" s="1"/>
  <c r="W5" i="11"/>
  <c r="AA5" i="11" s="1"/>
  <c r="AE7" i="11"/>
  <c r="AE6" i="11"/>
  <c r="AE7" i="4" s="1"/>
  <c r="X11" i="11"/>
  <c r="AA10" i="11"/>
  <c r="W13" i="11"/>
  <c r="R13" i="11"/>
  <c r="V15" i="11"/>
  <c r="AG13" i="11"/>
  <c r="AK15" i="11"/>
  <c r="AA21" i="11"/>
  <c r="AF21" i="11"/>
  <c r="AF22" i="11"/>
  <c r="V25" i="11"/>
  <c r="V38" i="11"/>
  <c r="AA22" i="10"/>
  <c r="W31" i="10"/>
  <c r="W28" i="10"/>
  <c r="AA28" i="10" s="1"/>
  <c r="AC30" i="10"/>
  <c r="AI31" i="10"/>
  <c r="AI30" i="10"/>
  <c r="Y30" i="10"/>
  <c r="X7" i="11"/>
  <c r="V10" i="11"/>
  <c r="V11" i="11" s="1"/>
  <c r="W11" i="11"/>
  <c r="R11" i="11"/>
  <c r="AB13" i="11"/>
  <c r="AA17" i="11"/>
  <c r="AE31" i="11"/>
  <c r="S42" i="11"/>
  <c r="AG42" i="11"/>
  <c r="AG49" i="11" s="1"/>
  <c r="AK38" i="11"/>
  <c r="AG16" i="10"/>
  <c r="AK15" i="10"/>
  <c r="AK30" i="10" s="1"/>
  <c r="AF25" i="10"/>
  <c r="X30" i="10"/>
  <c r="X31" i="10"/>
  <c r="AJ30" i="10"/>
  <c r="Y7" i="11"/>
  <c r="AG7" i="11"/>
  <c r="AK4" i="11"/>
  <c r="X6" i="11"/>
  <c r="AL11" i="11"/>
  <c r="AH16" i="11"/>
  <c r="AH20" i="4" s="1"/>
  <c r="AH13" i="11"/>
  <c r="AH14" i="11" s="1"/>
  <c r="AG16" i="11"/>
  <c r="V21" i="11"/>
  <c r="AA22" i="11"/>
  <c r="AA23" i="11"/>
  <c r="AF26" i="11"/>
  <c r="T31" i="11"/>
  <c r="Y31" i="11"/>
  <c r="T28" i="11"/>
  <c r="T30" i="11"/>
  <c r="AG30" i="11"/>
  <c r="AJ16" i="11"/>
  <c r="AJ20" i="4" s="1"/>
  <c r="AK26" i="11"/>
  <c r="V27" i="11"/>
  <c r="AF27" i="11"/>
  <c r="AK27" i="11"/>
  <c r="AC30" i="11"/>
  <c r="U31" i="11"/>
  <c r="AG31" i="11"/>
  <c r="Y42" i="11"/>
  <c r="AE42" i="11"/>
  <c r="AE49" i="11" s="1"/>
  <c r="S18" i="12"/>
  <c r="AA27" i="11"/>
  <c r="R30" i="11"/>
  <c r="AF39" i="11"/>
  <c r="AK39" i="11"/>
  <c r="AK46" i="11" s="1"/>
  <c r="V40" i="11"/>
  <c r="AF41" i="11"/>
  <c r="AF48" i="11" s="1"/>
  <c r="AG9" i="12"/>
  <c r="AK8" i="12"/>
  <c r="AB19" i="12"/>
  <c r="AF17" i="12"/>
  <c r="AB18" i="12"/>
  <c r="AL31" i="10"/>
  <c r="X13" i="11"/>
  <c r="X14" i="11" s="1"/>
  <c r="AC16" i="11"/>
  <c r="AC20" i="4" s="1"/>
  <c r="W30" i="11"/>
  <c r="AB31" i="11"/>
  <c r="AL42" i="11"/>
  <c r="AL49" i="11" s="1"/>
  <c r="AA41" i="11"/>
  <c r="AJ42" i="11"/>
  <c r="AJ49" i="11" s="1"/>
  <c r="AI13" i="11"/>
  <c r="AI14" i="11" s="1"/>
  <c r="AK21" i="11"/>
  <c r="AH30" i="11"/>
  <c r="AJ31" i="11"/>
  <c r="AA39" i="11"/>
  <c r="AK40" i="11"/>
  <c r="AK47" i="11" s="1"/>
  <c r="AJ13" i="11"/>
  <c r="AJ14" i="11" s="1"/>
  <c r="AA24" i="11"/>
  <c r="AF24" i="11"/>
  <c r="AA35" i="11"/>
  <c r="AF35" i="11"/>
  <c r="R42" i="11"/>
  <c r="AB42" i="11"/>
  <c r="AB49" i="11" s="1"/>
  <c r="AH42" i="11"/>
  <c r="AH49" i="11" s="1"/>
  <c r="AF40" i="11"/>
  <c r="AF47" i="11" s="1"/>
  <c r="AL13" i="11"/>
  <c r="AL14" i="11" s="1"/>
  <c r="Y13" i="11"/>
  <c r="Y14" i="11" s="1"/>
  <c r="Y16" i="11"/>
  <c r="Y20" i="4" s="1"/>
  <c r="AA20" i="4" s="1"/>
  <c r="W28" i="11"/>
  <c r="AA28" i="11" s="1"/>
  <c r="AL30" i="11"/>
  <c r="X42" i="11"/>
  <c r="AI42" i="11"/>
  <c r="AI49" i="11" s="1"/>
  <c r="AA40" i="11"/>
  <c r="AK41" i="11"/>
  <c r="AK48" i="11" s="1"/>
  <c r="AA20" i="11"/>
  <c r="AK25" i="11"/>
  <c r="AE30" i="11"/>
  <c r="AB30" i="11"/>
  <c r="R31" i="11"/>
  <c r="AD42" i="11"/>
  <c r="AD49" i="11" s="1"/>
  <c r="U18" i="12"/>
  <c r="AC19" i="12"/>
  <c r="AC18" i="12"/>
  <c r="C84" i="14"/>
  <c r="H82" i="14"/>
  <c r="H84" i="14" s="1"/>
  <c r="AD19" i="12"/>
  <c r="AD18" i="12"/>
  <c r="AF8" i="12"/>
  <c r="AB9" i="12"/>
  <c r="AA12" i="12"/>
  <c r="W18" i="12"/>
  <c r="AL31" i="11"/>
  <c r="AD5" i="12"/>
  <c r="AC9" i="12"/>
  <c r="AF15" i="12"/>
  <c r="X18" i="12"/>
  <c r="S30" i="11"/>
  <c r="AA4" i="12"/>
  <c r="AA5" i="12" s="1"/>
  <c r="AE5" i="12"/>
  <c r="AA7" i="12"/>
  <c r="AD9" i="12"/>
  <c r="AL9" i="12"/>
  <c r="AA13" i="12"/>
  <c r="AG19" i="12"/>
  <c r="AG18" i="12"/>
  <c r="W9" i="12"/>
  <c r="AA8" i="12"/>
  <c r="V12" i="12"/>
  <c r="AF16" i="12"/>
  <c r="V17" i="12"/>
  <c r="AH19" i="12"/>
  <c r="AH18" i="12"/>
  <c r="AK21" i="12"/>
  <c r="H99" i="14"/>
  <c r="AF4" i="12"/>
  <c r="V8" i="12"/>
  <c r="V9" i="12" s="1"/>
  <c r="AA17" i="12"/>
  <c r="H76" i="14"/>
  <c r="D120" i="14"/>
  <c r="H120" i="14" s="1"/>
  <c r="AF48" i="4" s="1"/>
  <c r="W5" i="12"/>
  <c r="R18" i="12"/>
  <c r="Z18" i="12"/>
  <c r="AF5" i="12" l="1"/>
  <c r="V18" i="12"/>
  <c r="AA11" i="10"/>
  <c r="AF30" i="10"/>
  <c r="AK9" i="10"/>
  <c r="G84" i="4"/>
  <c r="AF33" i="4"/>
  <c r="F16" i="7"/>
  <c r="AF105" i="4"/>
  <c r="AF9" i="4"/>
  <c r="AF81" i="4"/>
  <c r="AF87" i="4" s="1"/>
  <c r="AA81" i="4"/>
  <c r="AK29" i="11"/>
  <c r="AF11" i="11"/>
  <c r="V28" i="10"/>
  <c r="AF9" i="12"/>
  <c r="AF42" i="11"/>
  <c r="V39" i="4"/>
  <c r="E16" i="7"/>
  <c r="AA87" i="4"/>
  <c r="AA89" i="4" s="1"/>
  <c r="Q22" i="4"/>
  <c r="AA5" i="4"/>
  <c r="H29" i="5"/>
  <c r="AA11" i="9"/>
  <c r="L11" i="4"/>
  <c r="V6" i="10"/>
  <c r="AK7" i="4"/>
  <c r="AF9" i="10"/>
  <c r="AF6" i="10"/>
  <c r="AF5" i="4"/>
  <c r="AG14" i="11"/>
  <c r="AK13" i="11"/>
  <c r="AK14" i="11" s="1"/>
  <c r="AK31" i="9"/>
  <c r="AK30" i="9"/>
  <c r="AK29" i="9"/>
  <c r="AK13" i="4"/>
  <c r="AK11" i="4"/>
  <c r="AG14" i="9"/>
  <c r="AK13" i="9"/>
  <c r="AK14" i="9" s="1"/>
  <c r="AF42" i="9"/>
  <c r="AF49" i="9" s="1"/>
  <c r="AB14" i="9"/>
  <c r="AF13" i="9"/>
  <c r="AF14" i="9" s="1"/>
  <c r="L81" i="4"/>
  <c r="L87" i="4" s="1"/>
  <c r="AF38" i="4"/>
  <c r="AA9" i="12"/>
  <c r="L38" i="4"/>
  <c r="L31" i="4"/>
  <c r="AK9" i="12"/>
  <c r="V31" i="11"/>
  <c r="V30" i="11"/>
  <c r="V28" i="11"/>
  <c r="AF7" i="11"/>
  <c r="AF29" i="11"/>
  <c r="AA29" i="11"/>
  <c r="Z35" i="4"/>
  <c r="AA35" i="4" s="1"/>
  <c r="AA13" i="9"/>
  <c r="AA14" i="9" s="1"/>
  <c r="W14" i="9"/>
  <c r="AF46" i="11"/>
  <c r="AA18" i="12"/>
  <c r="AA19" i="12"/>
  <c r="AF30" i="9"/>
  <c r="AF29" i="9"/>
  <c r="AF31" i="9"/>
  <c r="D29" i="5"/>
  <c r="V105" i="4"/>
  <c r="AK58" i="4"/>
  <c r="N5" i="5"/>
  <c r="AK38" i="4"/>
  <c r="AK31" i="4"/>
  <c r="N6" i="5" s="1"/>
  <c r="AK42" i="4"/>
  <c r="AK39" i="4"/>
  <c r="V22" i="4"/>
  <c r="V38" i="4"/>
  <c r="F29" i="5"/>
  <c r="AB105" i="4"/>
  <c r="AF19" i="12"/>
  <c r="AF18" i="12"/>
  <c r="AK7" i="11"/>
  <c r="AK16" i="10"/>
  <c r="AK19" i="4" s="1"/>
  <c r="AG19" i="4"/>
  <c r="AA11" i="11"/>
  <c r="AA13" i="10"/>
  <c r="AK11" i="9"/>
  <c r="AK86" i="4"/>
  <c r="N64" i="6"/>
  <c r="AI62" i="4"/>
  <c r="AI60" i="4"/>
  <c r="AA105" i="4"/>
  <c r="I29" i="5"/>
  <c r="E29" i="5"/>
  <c r="AG89" i="4"/>
  <c r="L9" i="4"/>
  <c r="L15" i="4"/>
  <c r="L16" i="4" s="1"/>
  <c r="V81" i="4"/>
  <c r="V87" i="4" s="1"/>
  <c r="AF11" i="4"/>
  <c r="AF13" i="4"/>
  <c r="AK31" i="11"/>
  <c r="AK30" i="11"/>
  <c r="AK45" i="11"/>
  <c r="V13" i="10"/>
  <c r="AA45" i="9"/>
  <c r="AA46" i="9"/>
  <c r="AG62" i="4"/>
  <c r="AG60" i="4"/>
  <c r="AG49" i="9"/>
  <c r="AF30" i="11"/>
  <c r="AF31" i="11"/>
  <c r="V42" i="11"/>
  <c r="R14" i="11"/>
  <c r="V13" i="11"/>
  <c r="V14" i="11" s="1"/>
  <c r="AK6" i="11"/>
  <c r="V31" i="10"/>
  <c r="V30" i="10"/>
  <c r="AA29" i="9"/>
  <c r="V30" i="9"/>
  <c r="V29" i="9"/>
  <c r="AB49" i="9"/>
  <c r="AK22" i="4"/>
  <c r="V86" i="4"/>
  <c r="AK45" i="9"/>
  <c r="C7" i="5"/>
  <c r="C13" i="5" s="1"/>
  <c r="AA6" i="11"/>
  <c r="X7" i="4"/>
  <c r="AA7" i="4" s="1"/>
  <c r="AA13" i="11"/>
  <c r="AA14" i="11" s="1"/>
  <c r="W14" i="11"/>
  <c r="AA42" i="11"/>
  <c r="AB89" i="4"/>
  <c r="M29" i="5"/>
  <c r="AH62" i="4"/>
  <c r="AH60" i="4"/>
  <c r="V11" i="4"/>
  <c r="V13" i="4"/>
  <c r="L73" i="4"/>
  <c r="AF6" i="9"/>
  <c r="AF7" i="9"/>
  <c r="AA22" i="4"/>
  <c r="AK42" i="11"/>
  <c r="AK49" i="11" s="1"/>
  <c r="AA16" i="11"/>
  <c r="AF6" i="11"/>
  <c r="AB7" i="4"/>
  <c r="AF7" i="4" s="1"/>
  <c r="AF16" i="11"/>
  <c r="AB20" i="4"/>
  <c r="AF20" i="4" s="1"/>
  <c r="AA6" i="9"/>
  <c r="AA7" i="9"/>
  <c r="AE49" i="9"/>
  <c r="V7" i="11"/>
  <c r="V5" i="11"/>
  <c r="AA31" i="9"/>
  <c r="AA30" i="9"/>
  <c r="V47" i="9"/>
  <c r="H26" i="6"/>
  <c r="AK73" i="4"/>
  <c r="H63" i="6"/>
  <c r="H64" i="6" s="1"/>
  <c r="AF85" i="4"/>
  <c r="AK7" i="9"/>
  <c r="AK81" i="4"/>
  <c r="AK87" i="4" s="1"/>
  <c r="H13" i="5"/>
  <c r="H18" i="5"/>
  <c r="H26" i="5" s="1"/>
  <c r="D5" i="5"/>
  <c r="AA39" i="4"/>
  <c r="AA38" i="4"/>
  <c r="AA58" i="4"/>
  <c r="AA31" i="4"/>
  <c r="D6" i="5" s="1"/>
  <c r="AA73" i="4"/>
  <c r="AA15" i="4"/>
  <c r="AA16" i="4" s="1"/>
  <c r="AA30" i="11"/>
  <c r="AA31" i="11"/>
  <c r="AB14" i="11"/>
  <c r="AF13" i="11"/>
  <c r="AF14" i="11" s="1"/>
  <c r="AK11" i="11"/>
  <c r="AL15" i="10"/>
  <c r="AL30" i="10" s="1"/>
  <c r="AL11" i="10"/>
  <c r="AA9" i="10"/>
  <c r="V42" i="9"/>
  <c r="AA42" i="9"/>
  <c r="C29" i="5"/>
  <c r="L105" i="4"/>
  <c r="G87" i="4"/>
  <c r="G89" i="4" s="1"/>
  <c r="C89" i="4"/>
  <c r="AK9" i="4"/>
  <c r="AK15" i="4"/>
  <c r="AK16" i="4" s="1"/>
  <c r="Q81" i="4"/>
  <c r="Q87" i="4" s="1"/>
  <c r="Q31" i="4"/>
  <c r="B6" i="5" s="1"/>
  <c r="B5" i="5"/>
  <c r="Q39" i="4"/>
  <c r="Q38" i="4"/>
  <c r="I7" i="5"/>
  <c r="I13" i="5" s="1"/>
  <c r="AK16" i="11"/>
  <c r="AG20" i="4"/>
  <c r="AK20" i="4" s="1"/>
  <c r="V6" i="4"/>
  <c r="N18" i="5"/>
  <c r="N26" i="5" s="1"/>
  <c r="M14" i="5"/>
  <c r="V13" i="9"/>
  <c r="V14" i="9" s="1"/>
  <c r="R14" i="9"/>
  <c r="Q105" i="4"/>
  <c r="D89" i="4"/>
  <c r="O29" i="5"/>
  <c r="AK105" i="4"/>
  <c r="X89" i="4"/>
  <c r="AA11" i="4"/>
  <c r="Y89" i="4"/>
  <c r="H89" i="4"/>
  <c r="AK42" i="9"/>
  <c r="G7" i="5"/>
  <c r="G13" i="5" s="1"/>
  <c r="L22" i="4"/>
  <c r="AF49" i="11" l="1"/>
  <c r="AK49" i="9"/>
  <c r="AA49" i="9"/>
  <c r="V49" i="9"/>
  <c r="AF89" i="4"/>
  <c r="B7" i="5"/>
  <c r="B13" i="5" s="1"/>
  <c r="V89" i="4"/>
  <c r="Q89" i="4"/>
  <c r="D7" i="5"/>
  <c r="D13" i="5" s="1"/>
  <c r="AK89" i="4"/>
  <c r="M13" i="5"/>
  <c r="M18" i="5"/>
  <c r="M26" i="5" s="1"/>
  <c r="AK60" i="4"/>
  <c r="AK62" i="4"/>
  <c r="L89" i="4"/>
  <c r="N7" i="5"/>
  <c r="N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W36" authorId="0" shapeId="0" xr:uid="{585DB546-4918-4CB7-BC72-DC782BACAF1C}">
      <text>
        <r>
          <rPr>
            <sz val="9"/>
            <color indexed="81"/>
            <rFont val="Tahoma"/>
            <family val="2"/>
          </rPr>
          <t>Betano share of profit of equity method investee included in Continental Europe Adj EBITDA prior to Q1 2023</t>
        </r>
      </text>
    </comment>
    <comment ref="AA36" authorId="0" shapeId="0" xr:uid="{2D721141-A4F1-4B19-8050-8D3BB928C46A}">
      <text>
        <r>
          <rPr>
            <sz val="9"/>
            <color indexed="81"/>
            <rFont val="Tahoma"/>
            <family val="2"/>
          </rPr>
          <t>Betano share of profit of equity method investee included in Continental Europe Adj EBITDA prior to Q1 2023</t>
        </r>
      </text>
    </comment>
    <comment ref="A116" authorId="1" shapeId="0" xr:uid="{911285B7-F602-417E-B265-D786EC655766}">
      <text>
        <r>
          <rPr>
            <sz val="9"/>
            <color indexed="81"/>
            <rFont val="Tahoma"/>
            <family val="2"/>
          </rPr>
          <t xml:space="preserve">i.e. Business combination of Allwyn and OPAP
</t>
        </r>
      </text>
    </comment>
    <comment ref="A118" authorId="1" shapeId="0" xr:uid="{30EAFE38-599D-48F5-989E-EEBD6615EC66}">
      <text>
        <r>
          <rPr>
            <sz val="9"/>
            <color indexed="81"/>
            <rFont val="Tahoma"/>
            <family val="2"/>
          </rPr>
          <t>i.e. Business combination of Allwyn and OPAP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A19" authorId="0" shapeId="0" xr:uid="{0D9C06F5-5BA9-4137-B11E-BEE699A0950A}">
      <text>
        <r>
          <rPr>
            <sz val="9"/>
            <color indexed="81"/>
            <rFont val="Tahoma"/>
            <family val="2"/>
          </rPr>
          <t>Investment in M&amp;A/licence fees and upfront commitments</t>
        </r>
      </text>
    </comment>
    <comment ref="A21" authorId="0" shapeId="0" xr:uid="{487CDB94-CFFC-4B60-8E1B-DA96BA7050BB}">
      <text>
        <r>
          <rPr>
            <sz val="9"/>
            <color indexed="81"/>
            <rFont val="Tahoma"/>
            <family val="2"/>
          </rPr>
          <t>Note: Prior to 2025, this included cash upstreamed to fund central/HQ costs, which were paid by the parent entity. From 2025, these costs are now incurred directly.</t>
        </r>
      </text>
    </comment>
    <comment ref="C21" authorId="0" shapeId="0" xr:uid="{340F65F1-EF4B-402B-A747-79C3DD68F737}">
      <text>
        <r>
          <rPr>
            <sz val="9"/>
            <color indexed="81"/>
            <rFont val="Tahoma"/>
            <family val="2"/>
          </rPr>
          <t>Note: Prior to 2025, this included cash upstreamed to fund central/HQ costs, which were paid by the parent entity. From 2025, these costs are now incurred directly.</t>
        </r>
      </text>
    </comment>
    <comment ref="D21" authorId="0" shapeId="0" xr:uid="{45689E21-919A-4B5E-9BB3-F6428848FB16}">
      <text>
        <r>
          <rPr>
            <sz val="9"/>
            <color indexed="81"/>
            <rFont val="Tahoma"/>
            <family val="2"/>
          </rPr>
          <t>Note: Prior to 2025, this included cash upstreamed to fund central/HQ costs, which were paid by the parent entity. From 2025, these costs are now incurred directly.</t>
        </r>
      </text>
    </comment>
    <comment ref="I21" authorId="0" shapeId="0" xr:uid="{0A0D7D26-BD2F-4727-8A7A-4C4B81450469}">
      <text>
        <r>
          <rPr>
            <sz val="9"/>
            <color indexed="81"/>
            <rFont val="Tahoma"/>
            <family val="2"/>
          </rPr>
          <t>Note: Prior to 2025, this included cash upstreamed to fund central/HQ costs, which were paid by the parent entity. From 2025, these costs are now incurred directly.</t>
        </r>
      </text>
    </comment>
    <comment ref="N21" authorId="0" shapeId="0" xr:uid="{AFE07B7E-DB02-4E7E-A573-A687D7B7B324}">
      <text>
        <r>
          <rPr>
            <b/>
            <sz val="9"/>
            <color indexed="81"/>
            <rFont val="Tahoma"/>
            <family val="2"/>
          </rPr>
          <t>€70m loan to Novibet</t>
        </r>
        <r>
          <rPr>
            <sz val="9"/>
            <color indexed="81"/>
            <rFont val="Tahoma"/>
            <family val="2"/>
          </rPr>
          <t xml:space="preserve">
</t>
        </r>
      </text>
    </comment>
    <comment ref="A23" authorId="0" shapeId="0" xr:uid="{D30485FB-496F-4207-9A23-F65A4C20E72F}">
      <text>
        <r>
          <rPr>
            <sz val="9"/>
            <color indexed="81"/>
            <rFont val="Tahoma"/>
            <family val="2"/>
          </rPr>
          <t>Historically, Allwyn International AG distributed cash to its parent company (which was called Allwyn AG) either through dividends or shareholder loans</t>
        </r>
      </text>
    </comment>
    <comment ref="A27" authorId="0" shapeId="0" xr:uid="{23CCD9C7-9D6F-4131-8CDE-5D7D755AFEB4}">
      <text>
        <r>
          <rPr>
            <sz val="9"/>
            <color indexed="81"/>
            <rFont val="Tahoma"/>
            <family val="2"/>
          </rPr>
          <t>See Loans and borrowings note in consolidated financial statements</t>
        </r>
      </text>
    </comment>
    <comment ref="O38" authorId="1" shapeId="0" xr:uid="{AA02D700-A1F0-4589-8789-110C8900CF45}">
      <text>
        <r>
          <rPr>
            <b/>
            <sz val="9"/>
            <color indexed="81"/>
            <rFont val="Tahoma"/>
            <family val="2"/>
          </rPr>
          <t xml:space="preserve">The Allwyn AG reported consolidated cash flow statement prepared in accordance with IFRS differs materially from the above summarised cash flow, as it reflects cash flows of the contributed entities from 24 March 2026 onwards, with prior periods solely comprising OPAP S.A.’s cash flows.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JARVIS-SMITH Laurence</author>
  </authors>
  <commentList>
    <comment ref="AL26" authorId="0" shapeId="0" xr:uid="{BB0BD1C0-A2AC-4B29-84B1-79A303D56489}">
      <text>
        <r>
          <rPr>
            <sz val="9"/>
            <color indexed="81"/>
            <rFont val="Tahoma"/>
            <family val="2"/>
          </rPr>
          <t xml:space="preserve">of which EUR 37m is post acquisition of PrizePicks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V21" authorId="0" shapeId="0" xr:uid="{8E82F019-71DD-4714-9DCE-818C954E031B}">
      <text>
        <r>
          <rPr>
            <b/>
            <sz val="9"/>
            <color indexed="81"/>
            <rFont val="Tahoma"/>
            <family val="2"/>
          </rPr>
          <t>Included in Continental Europe business to end 2022</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JARVIS-SMITH Laurence</author>
  </authors>
  <commentList>
    <comment ref="J20" authorId="0" shapeId="0" xr:uid="{90830023-6925-41E2-9E81-3F771634D8BF}">
      <text>
        <r>
          <rPr>
            <sz val="9"/>
            <color indexed="81"/>
            <rFont val="Tahoma"/>
            <family val="2"/>
          </rPr>
          <t>of which EUR 37m post acquisition of PrizePicks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JARVIS-SMITH Laurence</author>
  </authors>
  <commentList>
    <comment ref="AJ6" authorId="0" shapeId="0" xr:uid="{C348F527-73E9-4464-9266-B2F016C57799}">
      <text>
        <r>
          <rPr>
            <b/>
            <sz val="9"/>
            <color indexed="81"/>
            <rFont val="Tahoma"/>
            <family val="2"/>
          </rPr>
          <t>interest including the Company's acquisition of 10,225,192 OPAP shares in December 2025</t>
        </r>
      </text>
    </comment>
    <comment ref="AK6" authorId="0" shapeId="0" xr:uid="{A98FB588-9EEB-4CDD-9BD7-D777D43FA110}">
      <text>
        <r>
          <rPr>
            <b/>
            <sz val="9"/>
            <color indexed="81"/>
            <rFont val="Tahoma"/>
            <family val="2"/>
          </rPr>
          <t>interest including the Company's acquisition of 10,225,192 OPAP shares in December 2025</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<sst xmlns="http://schemas.openxmlformats.org/spreadsheetml/2006/main" count="1101" uniqueCount="393">
  <si>
    <t>Allwyn AG Data book notes</t>
  </si>
  <si>
    <t>1. Businesses presented on 100% basis</t>
  </si>
  <si>
    <t>Businesses are presented on a "100% basis", as if they were consolidated for the full quarter and financial year in which they were acquired.</t>
  </si>
  <si>
    <t>In addition, comparative period information is included for comparability where stated.</t>
  </si>
  <si>
    <t>2. Allwyn AG consolidation</t>
  </si>
  <si>
    <t>The Allwyn AG P&amp;L includes the consolidation mechanics of key income statement lines, such Net Revenue and Adjusted EBITDA.</t>
  </si>
  <si>
    <t>3. United Kingdom segment</t>
  </si>
  <si>
    <t>In 2023, the United Kingdom segment comprised the operations of Camelot UK, which operated The National Lottery under a licence that ran until 31 January 2024. In 2024, the segment included</t>
  </si>
  <si>
    <t>both Camelot UK and Allwyn UK for the first quarter, with Allwyn UK commencing operations under a new licence on 1 February 2024, and Allwyn UK only for the remaining quarters of the year.</t>
  </si>
  <si>
    <t>4. Adjusted net income</t>
  </si>
  <si>
    <t xml:space="preserve">Allwyn International presents, in its financial reporting, the non-IFRS measure Adjusted profit attributable to equity shareholders.  The calculation of Adjusted profit attributable to equity shareholders is provided, </t>
  </si>
  <si>
    <t xml:space="preserve">which is based on Consolidated profit attributable to equity shareholders adjusted, as management deems relevant, for significant business combination adjustments, impairments, non-operating items, </t>
  </si>
  <si>
    <t>business development costs, and other one-off items.</t>
  </si>
  <si>
    <t>5. Corporate</t>
  </si>
  <si>
    <t>Corporate represents the residual contribution to consolidated metrics. It comprises headquarter functions, certain other immaterial non-operating entities and the effect of intragroup eliminations.</t>
  </si>
  <si>
    <t>6. Q1 2026</t>
  </si>
  <si>
    <t xml:space="preserve">The financial information presented for Q1 2026 is on a a look-through, non-IFRS basis to show the underlying performance of the enlarged Group (following the combination of </t>
  </si>
  <si>
    <t xml:space="preserve">Allwyn International AG and OPAP S.A. to form Allwyn AG). Such financial information is prepared as if Allwyn International AG had been the parent entity throughout the period, adjusted for </t>
  </si>
  <si>
    <t>100% ownership of the Greece and Cyprus entities (formerly, OPAP S.A.). PrizePicks financial information is consolidated from 16 January 2026, with the acquisition having a material impact</t>
  </si>
  <si>
    <t>on the consolidated metrics for Q1 2026 and on comparability with the prior period.</t>
  </si>
  <si>
    <t>Allwyn consolidated financials (EURm)</t>
  </si>
  <si>
    <t>Q1 2019</t>
  </si>
  <si>
    <t>Q2 2019</t>
  </si>
  <si>
    <t>Q3 2019</t>
  </si>
  <si>
    <t>Q4 2019</t>
  </si>
  <si>
    <t>FY 2019</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</si>
  <si>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</si>
  <si>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</si>
  <si>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</si>
  <si>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</si>
  <si>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</si>
  <si>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</si>
  <si>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</si>
  <si>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</si>
  <si>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</si>
  <si>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</si>
  <si>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</si>
  <si>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</si>
  <si>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</si>
  <si>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</si>
  <si>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</si>
  <si>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</si>
  <si>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</si>
  <si>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</si>
  <si>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</si>
  <si>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</si>
  <si>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</si>
  <si>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</si>
  <si>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Q3 2024</t>
  </si>
  <si>
    <t>Q4 2024</t>
  </si>
  <si>
    <t>FY 2024</t>
  </si>
  <si>
    <t>Q1 2025</t>
  </si>
  <si>
    <t>Q2 2025</t>
  </si>
  <si>
    <t>Q3 2025</t>
  </si>
  <si>
    <t>Q4 2025</t>
  </si>
  <si>
    <t>FY 2025</t>
  </si>
  <si>
    <t>Q1 2026</t>
  </si>
  <si>
    <t>Q2 2026</t>
  </si>
  <si>
    <t>Q3 2026</t>
  </si>
  <si>
    <t>Q4 2026</t>
  </si>
  <si>
    <t>FY 2026</t>
  </si>
  <si>
    <t>P&amp;L</t>
  </si>
  <si>
    <t>Note: all financials on this worksheet from Q1'24 exclude casino operations in Germany disposed in July 2025</t>
  </si>
  <si>
    <t>Note: OPAP S.A included on 100% basis from start of 2026.</t>
  </si>
  <si>
    <t>Revenue from gaming activities (GGR)</t>
  </si>
  <si>
    <t>Continental Europe</t>
  </si>
  <si>
    <t>North America</t>
  </si>
  <si>
    <t>UK</t>
  </si>
  <si>
    <t>Corporate</t>
  </si>
  <si>
    <t>YoY growth (%)</t>
  </si>
  <si>
    <t>Revenue from non-gaming activities</t>
  </si>
  <si>
    <t>Total Revenue</t>
  </si>
  <si>
    <t>Gaming taxes and Good Causes contribution</t>
  </si>
  <si>
    <t>as % of Revenue from gaming activities (GGR)</t>
  </si>
  <si>
    <t>Net revenue</t>
  </si>
  <si>
    <t>Corporate and eliminations</t>
  </si>
  <si>
    <t>Of which: Net gaming revenue (NGR)</t>
  </si>
  <si>
    <t>Other operating income</t>
  </si>
  <si>
    <t>Agents' commissions, materials, consumables and services</t>
  </si>
  <si>
    <t>Marketing services</t>
  </si>
  <si>
    <t>Personnel and other operating expenses</t>
  </si>
  <si>
    <t>Share of profit of equity method investees</t>
  </si>
  <si>
    <t>Operating EBITDA</t>
  </si>
  <si>
    <t>Adjustments to Operating EBITDA</t>
  </si>
  <si>
    <t>Adjusted EBITDA</t>
  </si>
  <si>
    <t>Betano (share of net profit of equity method investee)</t>
  </si>
  <si>
    <t>Adjusted EBITDA margin</t>
  </si>
  <si>
    <t>Adjusted profit attributable to equity shareholders</t>
  </si>
  <si>
    <t>Depreciation &amp; amortisation</t>
  </si>
  <si>
    <t>Impairment of non-financial assets</t>
  </si>
  <si>
    <t>Other gains &amp; losses</t>
  </si>
  <si>
    <t>Adjusted profit from operating activities</t>
  </si>
  <si>
    <t>Finance costs, net</t>
  </si>
  <si>
    <t>Adjusted profit before tax</t>
  </si>
  <si>
    <t>Income tax expense</t>
  </si>
  <si>
    <t>Adjusted profit after tax</t>
  </si>
  <si>
    <t>Less: Non-controlling interests</t>
  </si>
  <si>
    <t>Adjusted profit attributable to equity shareholders (as reported)</t>
  </si>
  <si>
    <t>Add back: OPAP non-controlling interest</t>
  </si>
  <si>
    <t>n/a</t>
  </si>
  <si>
    <t>Adjusted profit attributable to equity shareholders pro forma for proposed OPAP transaction</t>
  </si>
  <si>
    <t xml:space="preserve">CONSOLIDATED ADJUSTED EBITDA </t>
  </si>
  <si>
    <t>Adjusted EBITDA of consolidated entities</t>
  </si>
  <si>
    <t xml:space="preserve">Attributable to shareholders of the Company (pro forma for OPAP combination) </t>
  </si>
  <si>
    <t>Attributable to non-controlling interest</t>
  </si>
  <si>
    <t>Share of net profit of equity method investees (i.e Betano, Italy &amp; Other)</t>
  </si>
  <si>
    <t>Consolidated Adjusted EBITDA</t>
  </si>
  <si>
    <t xml:space="preserve">Note: this is a simplified calculation provided for illustrative purposes, in which the Adjusted EBITDA attributable to shareholders of the Company is based solely on the Company's economic interest in key operating entities by market, multiplied by the Adjusted EBITDA thereof. </t>
  </si>
  <si>
    <t>OTHER FINANCIAL INFORMATION</t>
  </si>
  <si>
    <t>CAPEX</t>
  </si>
  <si>
    <t>Adjusted EBITDA-CAPEX</t>
  </si>
  <si>
    <t>Cash conversion (Adjusted EBITDA-CAPEX % of Adjusted EBITDA)</t>
  </si>
  <si>
    <t>NGR by product</t>
  </si>
  <si>
    <t>Lottery</t>
  </si>
  <si>
    <t>Sports Betting</t>
  </si>
  <si>
    <t>iGaming</t>
  </si>
  <si>
    <t>VLTs and Casinos</t>
  </si>
  <si>
    <t>Daily Fantasy Sports</t>
  </si>
  <si>
    <t>Total Net Gaming Revenue (NGR)</t>
  </si>
  <si>
    <t>Online NGR</t>
  </si>
  <si>
    <t>Share of online Net gaming revenue (NGR)</t>
  </si>
  <si>
    <t>Indebtedness &amp; liquidity</t>
  </si>
  <si>
    <t>Cash and cash equivalents</t>
  </si>
  <si>
    <t>Loans and borrowings</t>
  </si>
  <si>
    <t>Net debt</t>
  </si>
  <si>
    <t>Lease liabilities</t>
  </si>
  <si>
    <t>Leases</t>
  </si>
  <si>
    <t>Net debt + leases</t>
  </si>
  <si>
    <t>Net debt + leases / LTM Adjusted EBITDA</t>
  </si>
  <si>
    <t>PRO RATA FINANCIAL INFORMATION: HISTORICAL DISCLOSURE</t>
  </si>
  <si>
    <t>CALCULATION OF NET DEBT + LEASES / LTM ADJUSTED EBITDA</t>
  </si>
  <si>
    <t>Pro rata EBITDA definiton: calculated as the sum of EBITDA for individual business and significant equity method investees as if they were fully consolidated, multiplied by the Group’s interest in each business or significant equity method investee at the end of the reported period</t>
  </si>
  <si>
    <t>Continental Europe (pro forma for proposed transaction)</t>
  </si>
  <si>
    <t>Net Debt + leases</t>
  </si>
  <si>
    <t>Pro forma Adjusted EBITDA for last twelve months incl. PrizePicks on a “100% basis”</t>
  </si>
  <si>
    <t>Adjusted EBITDA for last twelve months</t>
  </si>
  <si>
    <t>Betano</t>
  </si>
  <si>
    <t xml:space="preserve">PrizePicks Adjusted EBITDA from 1 April 2025 to 15 January 2026 (portion of last twelve months prior to acquisition date) </t>
  </si>
  <si>
    <t>Adjustment</t>
  </si>
  <si>
    <t>Net debt (incl.leases) to pro forma Adjusted EBITDA</t>
  </si>
  <si>
    <t>Pro rata Adjusted EBITDA pro forma for proposed OPAP transaction</t>
  </si>
  <si>
    <t>Pro Rata Net debt + leases pro forma for proposed OPAP transaction</t>
  </si>
  <si>
    <t>Note: Germany casinos excluded from Adjusted EBITDA from Q1 2024 in Summarised cash flow only</t>
  </si>
  <si>
    <t>Summarised cash flow</t>
  </si>
  <si>
    <t xml:space="preserve">Operating EBITDA </t>
  </si>
  <si>
    <t>Operating EBITDA of Germany casinos</t>
  </si>
  <si>
    <t>Deduct: share of profit of equity method investees</t>
  </si>
  <si>
    <t>Add: Dividends and distributions received from equity method investees</t>
  </si>
  <si>
    <t>Net finance costs</t>
  </si>
  <si>
    <t>Income tax paid</t>
  </si>
  <si>
    <t>Other operating cash flows (incl. financing fees)</t>
  </si>
  <si>
    <t>Adjusted operating cash flow before change in working capital</t>
  </si>
  <si>
    <t>Working Capital</t>
  </si>
  <si>
    <t>Net CAPEX</t>
  </si>
  <si>
    <t>Repayment of principal element of lease liabilities</t>
  </si>
  <si>
    <t>Free Cash Flow</t>
  </si>
  <si>
    <t>Inorganic growth net of disposals and cash acquired / disposed</t>
  </si>
  <si>
    <t xml:space="preserve">Purchase/disposal of financial investments </t>
  </si>
  <si>
    <t>Other net loans provided</t>
  </si>
  <si>
    <t>Share buybacks and capital contributions</t>
  </si>
  <si>
    <t>Distributions to shareholders (dividends and loans)</t>
  </si>
  <si>
    <t>Dividends to minorities</t>
  </si>
  <si>
    <t>Other cash flow items</t>
  </si>
  <si>
    <t>Total cash flow before loans and borrowings</t>
  </si>
  <si>
    <t>Non-cash changes in loans and borrowings</t>
  </si>
  <si>
    <t>Changes in lease liabilities</t>
  </si>
  <si>
    <t>(Increase) / Decrease in net debt + leases</t>
  </si>
  <si>
    <t>Check</t>
  </si>
  <si>
    <t>Dividends to OPAP and Stoiximan minorities (n/a from FY2026 onwards)</t>
  </si>
  <si>
    <t>Dividends to other minorities</t>
  </si>
  <si>
    <t>Reported cash flow</t>
  </si>
  <si>
    <t>See cell note:</t>
  </si>
  <si>
    <t>OPERATING ACTIVITIES</t>
  </si>
  <si>
    <t>Profit (+) for the year</t>
  </si>
  <si>
    <t>n.m.</t>
  </si>
  <si>
    <t>Adjustments for:</t>
  </si>
  <si>
    <t>Depreciation and amortisation</t>
  </si>
  <si>
    <t>Net impairment gains (-)/losses (+) on non-financial assets</t>
  </si>
  <si>
    <t>Revaluation of future consideration for Cyprus licence</t>
  </si>
  <si>
    <t>Net profit (-)/loss (+) on sale of property, plant and equipment and intangible assets</t>
  </si>
  <si>
    <t>Net gain (-)/loss (+) on disposal of financial investments</t>
  </si>
  <si>
    <t>Net interest income (-)/expense (+)</t>
  </si>
  <si>
    <t>Net foreign exchange gain (-)/loss (+)</t>
  </si>
  <si>
    <t>Share of profit (-) of equity method investees</t>
  </si>
  <si>
    <t>Change in value of arbitration award</t>
  </si>
  <si>
    <t>Income from termination of lease</t>
  </si>
  <si>
    <t>Gain (-)/loss (+) from sale of business</t>
  </si>
  <si>
    <t>Revaluation of financial assets at fair value through profit or loss</t>
  </si>
  <si>
    <t>Revaluation of equity method investee to fair value</t>
  </si>
  <si>
    <t>Increase (+)/decrease (-) in provisions</t>
  </si>
  <si>
    <t>Operating result before changes in working capital</t>
  </si>
  <si>
    <t>Increase (-)/decrease (+) in inventories</t>
  </si>
  <si>
    <t>Increase (-)/decrease (+) in trade receivables and other receivables</t>
  </si>
  <si>
    <t>Increase (+)/decrease (-) in trade and other payables</t>
  </si>
  <si>
    <t>Cash generated from (+)/used in (-) operations</t>
  </si>
  <si>
    <t>Interest paid</t>
  </si>
  <si>
    <t>Net cash generated from (+)/used in (-) operating activities</t>
  </si>
  <si>
    <t>INVESTING ACTIVITIES</t>
  </si>
  <si>
    <t>Acquisition of property, plant and equipment and intangible assets</t>
  </si>
  <si>
    <t>Acquisition of subsidiaries, net of cash acquired</t>
  </si>
  <si>
    <t>Acquisition of office building</t>
  </si>
  <si>
    <t>Loans provided</t>
  </si>
  <si>
    <t>Repayment of loans provided</t>
  </si>
  <si>
    <t>Purchase of financial investments</t>
  </si>
  <si>
    <t>Proceeds from disposal of financial investments</t>
  </si>
  <si>
    <t>Capital contribution to equity method investee</t>
  </si>
  <si>
    <t>Dividend distributed to equity method investee of the Group</t>
  </si>
  <si>
    <t>Dividends and distributions received from equity method investees</t>
  </si>
  <si>
    <t>Proceeds from sale of subsidiary, net of cash disposed</t>
  </si>
  <si>
    <t>Proceeds from sale of property, plant and equipment and intangible assets</t>
  </si>
  <si>
    <t>Interest income received</t>
  </si>
  <si>
    <t>Increase in fixed-term deposits</t>
  </si>
  <si>
    <t>Net movement in restricted cash related to investing activities</t>
  </si>
  <si>
    <t>Net cash generated from (+)/used in (-) investing activities</t>
  </si>
  <si>
    <t>FINANCING ACTIVITIES</t>
  </si>
  <si>
    <t>Capital contribution</t>
  </si>
  <si>
    <t>Purchase of non-controlling interest in subsidiaries</t>
  </si>
  <si>
    <t>OPAP purchases of own shares through share buyback programme</t>
  </si>
  <si>
    <t>Dividends paid to the parent</t>
  </si>
  <si>
    <t>Dividends and distributions paid to non-controlling interest</t>
  </si>
  <si>
    <t>Loans and borrowings received</t>
  </si>
  <si>
    <t>Repayment of loans and borrowings</t>
  </si>
  <si>
    <t>Hedging derivatives – inflows</t>
  </si>
  <si>
    <t>Hedging derivatives – outflows</t>
  </si>
  <si>
    <t>Capital contribution by parent</t>
  </si>
  <si>
    <t>Net cash generated from (+)/used in (-) financing activities</t>
  </si>
  <si>
    <t>Net decrease (-)/increase (+) in cash and cash equivalents</t>
  </si>
  <si>
    <t>Effect of currency translation on cash and cash equivalents</t>
  </si>
  <si>
    <t xml:space="preserve">Cash and cash equivalents at the end of the period – reclassified to  disposal groups held for sale - assets </t>
  </si>
  <si>
    <t>Cash and cash equivalents at the beginning of the year</t>
  </si>
  <si>
    <t>Cash and cash equivalents at the end of the year</t>
  </si>
  <si>
    <t>Balance Sheet</t>
  </si>
  <si>
    <t>Intangible assets</t>
  </si>
  <si>
    <t>Goodwill</t>
  </si>
  <si>
    <t>Property, plant and equipment</t>
  </si>
  <si>
    <t>Investment property</t>
  </si>
  <si>
    <t>Equity method investees</t>
  </si>
  <si>
    <t>Other receivables</t>
  </si>
  <si>
    <t>Derivative financial instruments</t>
  </si>
  <si>
    <t>Investment in subsidiaries</t>
  </si>
  <si>
    <t>-</t>
  </si>
  <si>
    <t>Other financial assets</t>
  </si>
  <si>
    <t>Deferred tax assets</t>
  </si>
  <si>
    <t>Total non-current assets</t>
  </si>
  <si>
    <t>Inventories</t>
  </si>
  <si>
    <t xml:space="preserve">Trade and other receivables </t>
  </si>
  <si>
    <t>Current tax asset</t>
  </si>
  <si>
    <t xml:space="preserve">Other financial assets </t>
  </si>
  <si>
    <t>Assets held for sale</t>
  </si>
  <si>
    <t>Total current assets</t>
  </si>
  <si>
    <t>Total assets</t>
  </si>
  <si>
    <t>Share capital</t>
  </si>
  <si>
    <t>Share premium</t>
  </si>
  <si>
    <t>Capital contributions</t>
  </si>
  <si>
    <t>Currency translation reserve</t>
  </si>
  <si>
    <t>Hedging reserve</t>
  </si>
  <si>
    <t>Other reserves</t>
  </si>
  <si>
    <t>Treasury shares</t>
  </si>
  <si>
    <t>Retained earnings</t>
  </si>
  <si>
    <t>Total equity attributable to shareholders of the Company</t>
  </si>
  <si>
    <t>Non-controlling interest</t>
  </si>
  <si>
    <t>Total equity</t>
  </si>
  <si>
    <t>Trade and other payables</t>
  </si>
  <si>
    <t>Other financial liabilities</t>
  </si>
  <si>
    <t>Provisions</t>
  </si>
  <si>
    <t>Employee benefit liability</t>
  </si>
  <si>
    <t>Deferred tax liability</t>
  </si>
  <si>
    <t>Total non-current liabilities</t>
  </si>
  <si>
    <t>Current tax liability</t>
  </si>
  <si>
    <t>Liabilities held for sale</t>
  </si>
  <si>
    <t>Total current liabilities</t>
  </si>
  <si>
    <t>Total liabilities</t>
  </si>
  <si>
    <t>Total equity and liabilities</t>
  </si>
  <si>
    <t>Consolidated Loans and borrowings</t>
  </si>
  <si>
    <t>Total Consolidated Loans and borrowings</t>
  </si>
  <si>
    <t>Consolidated Net debt + leases</t>
  </si>
  <si>
    <t>Total Consolidated Net debt + leases</t>
  </si>
  <si>
    <t>Continental Europe (EURm)</t>
  </si>
  <si>
    <t>GGR consolidated to financials</t>
  </si>
  <si>
    <t>Net Revenue</t>
  </si>
  <si>
    <t>Net Revenue consolidated to financials</t>
  </si>
  <si>
    <t>Net Revenue YoY growth - constant currency (%)</t>
  </si>
  <si>
    <t>Share of profit of equity method investees (net of tax)</t>
  </si>
  <si>
    <t>Adjusted EBITDA pre-acquisition</t>
  </si>
  <si>
    <t>Adjusted EBITDA consolidated to financials</t>
  </si>
  <si>
    <t>Share of Online Net Gaming Revenue (NGR)</t>
  </si>
  <si>
    <t>North America (EURm)</t>
  </si>
  <si>
    <t>Note: Camelot LS Group acquired in and consolidated from Feb 2023; P&amp;L here includes from 1 Jan 2022 for comparability; NB 2022 and 2023 exclude IWG (acquired Sep-24)</t>
  </si>
  <si>
    <t xml:space="preserve">Note: PrizePicks acquired on and consolidated from 16-Jan 2026; P&amp;L here includes PrizePicks from 01-Jan 2026 </t>
  </si>
  <si>
    <t>Note: IWG acquired in and consolidated from Sep-24;P&amp;L here includes IWG from 1Q24 for comparability</t>
  </si>
  <si>
    <t>United Kingdom (EURm)</t>
  </si>
  <si>
    <t>Note: Camelot UK was acquired in and consolidated from February 2023; financials prior to this date are included for comparability purposes.</t>
  </si>
  <si>
    <t>Note: in quarters to 4Q23, UK segment = Camelot UK; in 1Q24 = Camelot UK and Allwyn UK; from 2Q24 = Allwyn UK</t>
  </si>
  <si>
    <t>GGR pre-acquisition</t>
  </si>
  <si>
    <t xml:space="preserve">Net Revenue </t>
  </si>
  <si>
    <t>Share of Online Net Gaming Revenue</t>
  </si>
  <si>
    <t>Betano (EURm)</t>
  </si>
  <si>
    <t>YoY growth - constant currency (%)</t>
  </si>
  <si>
    <t>nm</t>
  </si>
  <si>
    <t>Share of net profit of equity method investee</t>
  </si>
  <si>
    <t>Adjusted P&amp;L</t>
  </si>
  <si>
    <t>Reported financials</t>
  </si>
  <si>
    <t>&gt; &gt; &gt;</t>
  </si>
  <si>
    <t>Adjusted financials</t>
  </si>
  <si>
    <t>Business Combination Adjustments</t>
  </si>
  <si>
    <t>Consolidated income statement</t>
  </si>
  <si>
    <t>Depreciation and amortisation of assets recognised in business combinations (a)</t>
  </si>
  <si>
    <t>Impairment of identified fixed assets and equity accounted investments</t>
  </si>
  <si>
    <t xml:space="preserve">Personnel costs related to 
business combination (b) </t>
  </si>
  <si>
    <t>Other (c)</t>
  </si>
  <si>
    <t>Other one-off items (d)</t>
  </si>
  <si>
    <t>Adjusted consolidated income statement</t>
  </si>
  <si>
    <t>Operating EBITDA → Adjusted EBITDA</t>
  </si>
  <si>
    <t>Other gains and losses</t>
  </si>
  <si>
    <t>Profit from operating activities</t>
  </si>
  <si>
    <t>–</t>
  </si>
  <si>
    <t>Profit before tax</t>
  </si>
  <si>
    <t>Profit after tax from continuing operations</t>
  </si>
  <si>
    <t>Profit after tax from discontinued operation</t>
  </si>
  <si>
    <t>Profit after tax</t>
  </si>
  <si>
    <t>Profit attributable to shareholders of the Company
&gt; &gt; &gt;Adjusted profit attributable to shareholders of the Company</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</si>
  <si>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(b) measured at the present value of the redemption price.
(d) EBITDA adjustments that do not relate to business combinations, Other gains and losses and an effect of discontinuing operation.</t>
  </si>
  <si>
    <t>Profit after tax from discontinuing operation</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</si>
  <si>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(c) measured at the present value of the redemption price. 
(d) EBITDA adjustments that do not relate to business combinations and Other gains and losses.</t>
  </si>
  <si>
    <t>Impairment of identified fixed assets</t>
  </si>
  <si>
    <t>Operating EBITDA &gt; &gt; &gt;Adjusted EBITDA</t>
  </si>
  <si>
    <t>FY2024</t>
  </si>
  <si>
    <t>Impairment of assets 
recognised in business 
combination (b)</t>
  </si>
  <si>
    <t xml:space="preserve">Personnel costs related to 
business combination (c) </t>
  </si>
  <si>
    <t>Other (d)</t>
  </si>
  <si>
    <t>Impairment of other assets and Other one-off items (e)</t>
  </si>
  <si>
    <t>(a) Represents depreciation and amortisation of newly identified intangible assets and fixed assets with a finite useful life, recognised as part of acquisition accounting as of the acquisition date.
(b) Represents impairment of fixed assets recognised as part of acquisition accounting as of the acquisition date – see Consolidated financial statements for the year ended 31 December 2024 . 
(c) Represents add-back of certain non-cash amounts relating to the acquisition of our interest in IWG. The transaction documentation includes an earnout and a put option discount mechanism, the value of which is expensed as remuneration for future services under IFRS. 
(d) Represents the unwinding of the discount of the put option referenced in (c) measured at the present value of the redemption price and the revaluation of contingent consideration. 
(e) EBITDA adjustments and impairments that do not relate to business combinations and Other gains and losses.</t>
  </si>
  <si>
    <t>Allwyn financials (EURm) - 100% basis</t>
  </si>
  <si>
    <t>Comment</t>
  </si>
  <si>
    <t>EBITDA adjustments (100% basis)</t>
  </si>
  <si>
    <t>In the table, amounts added back to Operating EBITDA for the calculation of Adjusted EBITDA (for example, one-off expenses) are shown as positive numbers; amounts subtracted (for example, one-off incomes) are shown as negative numbers.</t>
  </si>
  <si>
    <t>Intra-group transfer of intellectual property (Austria)</t>
  </si>
  <si>
    <t>Argentina arbitration (gain) / loss (Austria)</t>
  </si>
  <si>
    <t>Represents a gain from the recognition of the fair value of an award from arbitration against the Government of Argentina in connection with the revocation of a concession in 2013.</t>
  </si>
  <si>
    <t>COVID-19 related subsidies and extraordinary costs</t>
  </si>
  <si>
    <t>Represents adjustment related to previously recognised COVID-19 subsidy receivables (Austria) and certain one-off expenses related to COVID-19 restrictions (Greece &amp; Cyprus - including write-offs of agents’ receivables and special support to agents, which represented a form of direct and indirect financial support to the Company’s network of agents during COVID-19 related restrictions).</t>
  </si>
  <si>
    <t>One-off contract income (Czech Republic)</t>
  </si>
  <si>
    <t>Represents a one-off contractual penalty from a gaming system provider.</t>
  </si>
  <si>
    <t>Change in accounting principles (Czech Republic)</t>
  </si>
  <si>
    <t>Represents non-cash impact of a change in the accounting methodology related to the calculation of gaming taxes.</t>
  </si>
  <si>
    <t>Litigation provisions and fines (Greece and Cyprus)</t>
  </si>
  <si>
    <t>Represents non-cash changes in litigation provisions and a fine issued by the Hellenic Competition Commission in September 2023.</t>
  </si>
  <si>
    <t>Derecognition of lease (Greece and Cyprus)</t>
  </si>
  <si>
    <t>Represents income from termination of the lease for Markopoulo park (Greece horseracing venue).</t>
  </si>
  <si>
    <t>Restructuring costs</t>
  </si>
  <si>
    <t>Allwyn brand initiative</t>
  </si>
  <si>
    <t>Transaction costs (Greece and Cyprus)</t>
  </si>
  <si>
    <t>Represents expenses related to combination of Allwyn and OPAP</t>
  </si>
  <si>
    <t>Other</t>
  </si>
  <si>
    <t>Continental Europe adjustments total (100% basis)</t>
  </si>
  <si>
    <t>Preference dividend income</t>
  </si>
  <si>
    <t>Represents adjustments relating to allowances for expected recoverability of preference dividends receivable (in 2022, an expected credit loss allowance was recognised against amounts receivable for the year, in 2023 all amounts 
were received, and previously recognised allowances were reversed).</t>
  </si>
  <si>
    <t>Transaction costs</t>
  </si>
  <si>
    <t>Represents expenses related to the Group’s acquisitions of Allwyn LS Group and PrizePicks.</t>
  </si>
  <si>
    <t>Non-cash amounts relating to acquisition accounting</t>
  </si>
  <si>
    <t>Represents add-back of certain non-cash amounts relating to the acquisition of our interest in IWG. The transaction documentation includes an earnout and a put option discount mechanism, the value of which is expensed as 
remuneration for future services under IFRS.</t>
  </si>
  <si>
    <t>North America adjustments total (100% basis)</t>
  </si>
  <si>
    <t>United Kingdom</t>
  </si>
  <si>
    <t>Expenses related to licence bid and transaction costs</t>
  </si>
  <si>
    <t>Represents expenses related to Camelot UK’s bid to operate the next UK National Lottery licence and expenses related to the Group’s acquisition of Camelot UK.</t>
  </si>
  <si>
    <t>The National Lottery transition costs</t>
  </si>
  <si>
    <t>Represents transition costs incurred in relation to Allwyn UK’s operation of the UK National Lottery from 1 February 2024. A substantial majority of these costs are expected to be recoverable over the 10-year period of the licence.</t>
  </si>
  <si>
    <t>Decommissioning provisions</t>
  </si>
  <si>
    <t>Represents release of decommissioning provision.</t>
  </si>
  <si>
    <t>Change in accounting principles</t>
  </si>
  <si>
    <t>Represents impact of a change in the accounting methodology related to the calculation of lottery and other duties.</t>
  </si>
  <si>
    <t>Represents personnel costs related to retention schemes (Q1 2024) and restructuring (Q1 2023).</t>
  </si>
  <si>
    <t>United Kingdom adjustments total</t>
  </si>
  <si>
    <t>Represents transition costs incurred in relation to Allwyn UK’s operation of the UK National Lottery until 1 February 2024. A substantial majority of these costs are expected to be recoverable over the 10-year period of the licence.</t>
  </si>
  <si>
    <t>Elimination of intragroup income and costs</t>
  </si>
  <si>
    <t>Represents adjustments to Operating EBITDA that are intragroup in nature, which are reported within segments but are eliminated on consolidation.</t>
  </si>
  <si>
    <t>Business development, financing and transaction costs, other</t>
  </si>
  <si>
    <t>Includes costs associated with inorganic business development and financing projects and expenses related to combination of Allwyn and OPAP.</t>
  </si>
  <si>
    <t xml:space="preserve">Corporate adjustments total </t>
  </si>
  <si>
    <t>Total EBITDA adjustments (100% basis)</t>
  </si>
  <si>
    <t>Less: amounts relating to period pre-acquisition of PrizePicks</t>
  </si>
  <si>
    <t>Total EBITDA adjustments - consolidated basis</t>
  </si>
  <si>
    <t xml:space="preserve">Interest at the end of the period </t>
  </si>
  <si>
    <t>Austria</t>
  </si>
  <si>
    <t>Czech Republic</t>
  </si>
  <si>
    <t>Greece and Cyprus (economic interest net of treasury shares)</t>
  </si>
  <si>
    <t>Italy</t>
  </si>
  <si>
    <t>Germany</t>
  </si>
  <si>
    <t>Slovakia</t>
  </si>
  <si>
    <t>Allwyn LS Group</t>
  </si>
  <si>
    <t>Instant Win Gaming (IWG)</t>
  </si>
  <si>
    <t>PrizePicks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</si>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</sst>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quot;A&quot;"/>
    <numFmt numFmtId="165" formatCode="0.0%"/>
    <numFmt numFmtId="166" formatCode="_(* #,##0.00_);_(* \(#,##0.00\);_(* &quot;-&quot;??_);_(@_)"/>
    <numFmt numFmtId="167" formatCode="#,##0_);\(#,##0\);\-_)"/>
    <numFmt numFmtId="168" formatCode="0%;\(0%\)"/>
    <numFmt numFmtId="169" formatCode="0%;\(0%\);\-"/>
    <numFmt numFmtId="170" formatCode="_(* #,##0_);_(* \(#,##0\);_(* &quot;-&quot;??_);_(@_)"/>
    <numFmt numFmtId="171" formatCode="#,##0.0_);\(#,##0.0\);\-_)"/>
    <numFmt numFmtId="172" formatCode="0.0%;\(0.0%\)"/>
    <numFmt numFmtId="173" formatCode="_-* #,##0.0_-;\-* #,##0.0_-;_-* &quot;-&quot;??_-;_-@_-"/>
    <numFmt numFmtId="174" formatCode="0.0;\(0.0\);\-"/>
    <numFmt numFmtId="175" formatCode="0.0\x"/>
    <numFmt numFmtId="176" formatCode="0&quot;F&quot;"/>
    <numFmt numFmtId="177" formatCode="#,##0;\(#,##0\);\-"/>
    <numFmt numFmtId="178" formatCode="#,##0.00;\(#,##0.00\);\-"/>
    <numFmt numFmtId="179" formatCode="#,##0;\(#,##0\);\-\-"/>
    <numFmt numFmtId="180" formatCode="#,##0.0"/>
    <numFmt numFmtId="181" formatCode="0.0%;\(0.0%\);\-"/>
    <numFmt numFmtId="182" formatCode="0%;\(0\50;\-"/>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Verdana"/>
      <family val="2"/>
    </font>
    <font>
      <b/>
      <u/>
      <sz val="12"/>
      <color theme="1"/>
      <name val="Arial"/>
      <family val="2"/>
    </font>
    <font>
      <sz val="8"/>
      <color theme="1"/>
      <name val="Arial"/>
      <family val="2"/>
    </font>
    <font>
      <b/>
      <sz val="8"/>
      <color theme="0"/>
      <name val="Arial"/>
      <family val="2"/>
    </font>
    <font>
      <i/>
      <sz val="8"/>
      <color theme="1"/>
      <name val="Arial"/>
      <family val="2"/>
    </font>
    <font>
      <b/>
      <sz val="8"/>
      <name val="Arial"/>
      <family val="2"/>
    </font>
    <font>
      <sz val="8"/>
      <name val="Arial"/>
      <family val="2"/>
    </font>
    <font>
      <sz val="8"/>
      <color rgb="FF0000FF"/>
      <name val="Arial"/>
      <family val="2"/>
    </font>
    <font>
      <b/>
      <sz val="8"/>
      <color theme="1"/>
      <name val="Arial"/>
      <family val="2"/>
    </font>
    <font>
      <i/>
      <sz val="8"/>
      <color rgb="FF4D4D4D"/>
      <name val="Arial"/>
      <family val="2"/>
    </font>
    <font>
      <sz val="8"/>
      <color rgb="FF4D4D4D"/>
      <name val="Arial"/>
      <family val="2"/>
    </font>
    <font>
      <i/>
      <sz val="8"/>
      <name val="Arial"/>
      <family val="2"/>
    </font>
    <font>
      <sz val="8"/>
      <color rgb="FFFF0000"/>
      <name val="Arial"/>
      <family val="2"/>
    </font>
    <font>
      <b/>
      <sz val="8"/>
      <color rgb="FF0000FF"/>
      <name val="Arial"/>
      <family val="2"/>
    </font>
    <font>
      <sz val="8"/>
      <color rgb="FF000000"/>
      <name val="Arial"/>
      <family val="2"/>
    </font>
    <font>
      <b/>
      <sz val="8"/>
      <color rgb="FF000000"/>
      <name val="Arial"/>
      <family val="2"/>
    </font>
    <font>
      <i/>
      <sz val="11"/>
      <color theme="1"/>
      <name val="Calibri"/>
      <family val="2"/>
      <scheme val="minor"/>
    </font>
    <font>
      <sz val="8"/>
      <color theme="1"/>
      <name val="Calibri"/>
      <family val="2"/>
      <scheme val="minor"/>
    </font>
    <font>
      <b/>
      <sz val="8"/>
      <color theme="1"/>
      <name val="Calibri"/>
      <family val="2"/>
      <scheme val="minor"/>
    </font>
    <font>
      <sz val="9"/>
      <color theme="1"/>
      <name val="Calibri"/>
      <family val="2"/>
      <scheme val="minor"/>
    </font>
    <font>
      <b/>
      <sz val="9"/>
      <color theme="1"/>
      <name val="Calibri"/>
      <family val="2"/>
      <scheme val="minor"/>
    </font>
    <font>
      <b/>
      <sz val="8"/>
      <color rgb="FFFF0000"/>
      <name val="Arial"/>
      <family val="2"/>
    </font>
    <font>
      <sz val="9"/>
      <color indexed="81"/>
      <name val="Tahoma"/>
      <family val="2"/>
    </font>
    <font>
      <b/>
      <sz val="9"/>
      <color indexed="81"/>
      <name val="Tahoma"/>
      <family val="2"/>
    </font>
    <font>
      <i/>
      <sz val="8"/>
      <color rgb="FF292929"/>
      <name val="Arial"/>
      <family val="2"/>
    </font>
    <font>
      <i/>
      <sz val="8"/>
      <color rgb="FF0000FF"/>
      <name val="Arial"/>
      <family val="2"/>
    </font>
    <font>
      <sz val="8"/>
      <color rgb="FF00B050"/>
      <name val="Arial"/>
      <family val="2"/>
    </font>
    <font>
      <b/>
      <sz val="8"/>
      <color rgb="FF00B050"/>
      <name val="Arial"/>
      <family val="2"/>
    </font>
    <font>
      <i/>
      <sz val="8"/>
      <color rgb="FF00B050"/>
      <name val="Arial"/>
      <family val="2"/>
    </font>
    <font>
      <sz val="11"/>
      <name val="Calibri"/>
      <family val="2"/>
      <scheme val="minor"/>
    </font>
    <font>
      <sz val="11"/>
      <color theme="1"/>
      <name val="Arial"/>
      <family val="2"/>
    </font>
    <font>
      <sz val="9"/>
      <color rgb="FFFF0000"/>
      <name val="Arial"/>
      <family val="2"/>
    </font>
    <font>
      <b/>
      <sz val="11"/>
      <name val="Calibri"/>
      <family val="2"/>
      <scheme val="minor"/>
    </font>
    <font>
      <sz val="11"/>
      <name val="Arial"/>
      <family val="2"/>
    </font>
  </fonts>
  <fills count="7">
    <fill>
      <patternFill patternType="none"/>
    </fill>
    <fill>
      <patternFill patternType="gray125"/>
    </fill>
    <fill>
      <patternFill patternType="solid">
        <fgColor rgb="FF0000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right/>
      <top style="thin">
        <color auto="1"/>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applyFill="0" applyBorder="0" applyAlignment="0" applyProtection="0"/>
  </cellStyleXfs>
  <cellXfs count="486">
    <xf numFmtId="0" fontId="0" fillId="0" borderId="0" xfId="0"/>
    <xf numFmtId="0" fontId="4" fillId="0" borderId="0" xfId="3"/>
    <xf numFmtId="0" fontId="5" fillId="0" borderId="0" xfId="3" applyFont="1"/>
    <xf numFmtId="0" fontId="7" fillId="2" borderId="0" xfId="4" applyFont="1" applyFill="1" applyBorder="1" applyAlignment="1"/>
    <xf numFmtId="164" fontId="7" fillId="0" borderId="0" xfId="4" applyNumberFormat="1" applyFont="1" applyFill="1" applyBorder="1" applyAlignment="1">
      <alignment horizontal="right" vertical="center"/>
    </xf>
    <xf numFmtId="0" fontId="6" fillId="0" borderId="0" xfId="4" applyBorder="1" applyAlignment="1"/>
    <xf numFmtId="0" fontId="3" fillId="3" borderId="1" xfId="0" applyFont="1" applyFill="1" applyBorder="1"/>
    <xf numFmtId="0" fontId="0" fillId="3" borderId="1" xfId="0" applyFill="1" applyBorder="1"/>
    <xf numFmtId="0" fontId="0" fillId="3" borderId="0" xfId="0" applyFill="1"/>
    <xf numFmtId="0" fontId="0" fillId="3" borderId="2" xfId="0" applyFill="1" applyBorder="1"/>
    <xf numFmtId="0" fontId="6" fillId="0" borderId="0" xfId="4" applyBorder="1"/>
    <xf numFmtId="0" fontId="7" fillId="4" borderId="0" xfId="4" applyFont="1" applyFill="1" applyBorder="1" applyAlignment="1">
      <alignment horizontal="center"/>
    </xf>
    <xf numFmtId="164" fontId="7" fillId="2" borderId="0" xfId="4" applyNumberFormat="1" applyFont="1" applyFill="1" applyBorder="1" applyAlignment="1">
      <alignment horizontal="right" vertical="center"/>
    </xf>
    <xf numFmtId="0" fontId="6" fillId="0" borderId="0" xfId="4" applyFill="1" applyBorder="1" applyAlignment="1"/>
    <xf numFmtId="9" fontId="8" fillId="0" borderId="0" xfId="2" applyFont="1" applyFill="1" applyBorder="1" applyAlignment="1">
      <alignment horizontal="left"/>
    </xf>
    <xf numFmtId="9" fontId="8" fillId="0" borderId="0" xfId="2" applyFont="1" applyBorder="1" applyAlignment="1">
      <alignment horizontal="right"/>
    </xf>
    <xf numFmtId="165" fontId="8" fillId="0" borderId="0" xfId="2" applyNumberFormat="1" applyFont="1" applyFill="1" applyBorder="1" applyAlignment="1">
      <alignment horizontal="right"/>
    </xf>
    <xf numFmtId="166" fontId="8" fillId="0" borderId="0" xfId="1" applyFont="1" applyFill="1" applyBorder="1" applyAlignment="1">
      <alignment horizontal="right"/>
    </xf>
    <xf numFmtId="0" fontId="9" fillId="0" borderId="3" xfId="4" applyFont="1" applyFill="1" applyBorder="1" applyAlignment="1">
      <alignment horizontal="left"/>
    </xf>
    <xf numFmtId="0" fontId="10" fillId="0" borderId="3" xfId="4" applyFont="1" applyFill="1" applyBorder="1"/>
    <xf numFmtId="167" fontId="10" fillId="0" borderId="3" xfId="4" applyNumberFormat="1" applyFont="1" applyFill="1" applyBorder="1"/>
    <xf numFmtId="0" fontId="9" fillId="0" borderId="0" xfId="4" applyFont="1" applyFill="1" applyBorder="1" applyAlignment="1">
      <alignment horizontal="left" vertical="center"/>
    </xf>
    <xf numFmtId="167" fontId="9" fillId="0" borderId="0" xfId="4" applyNumberFormat="1" applyFont="1" applyFill="1" applyBorder="1"/>
    <xf numFmtId="167" fontId="9" fillId="5" borderId="0" xfId="4" applyNumberFormat="1" applyFont="1" applyFill="1" applyBorder="1"/>
    <xf numFmtId="167" fontId="9" fillId="0" borderId="4" xfId="4" applyNumberFormat="1" applyFont="1" applyFill="1" applyBorder="1"/>
    <xf numFmtId="0" fontId="12" fillId="0" borderId="0" xfId="4" applyFont="1" applyBorder="1"/>
    <xf numFmtId="0" fontId="13" fillId="0" borderId="0" xfId="4" applyFont="1" applyFill="1" applyBorder="1" applyAlignment="1">
      <alignment horizontal="left"/>
    </xf>
    <xf numFmtId="0" fontId="14" fillId="0" borderId="0" xfId="4" applyFont="1" applyFill="1" applyBorder="1" applyAlignment="1">
      <alignment horizontal="left" vertical="center"/>
    </xf>
    <xf numFmtId="167" fontId="14" fillId="0" borderId="0" xfId="4" applyNumberFormat="1" applyFont="1" applyFill="1" applyBorder="1"/>
    <xf numFmtId="0" fontId="13" fillId="0" borderId="0" xfId="4" applyFont="1" applyBorder="1"/>
    <xf numFmtId="167" fontId="14" fillId="0" borderId="0" xfId="4" applyNumberFormat="1" applyFont="1" applyFill="1"/>
    <xf numFmtId="167" fontId="10" fillId="0" borderId="0" xfId="4" applyNumberFormat="1" applyFont="1" applyFill="1"/>
    <xf numFmtId="0" fontId="15" fillId="0" borderId="0" xfId="4" applyFont="1" applyFill="1" applyBorder="1" applyAlignment="1">
      <alignment horizontal="left" vertical="center"/>
    </xf>
    <xf numFmtId="167" fontId="15" fillId="0" borderId="0" xfId="4" applyNumberFormat="1" applyFont="1" applyFill="1" applyBorder="1"/>
    <xf numFmtId="167" fontId="15" fillId="5" borderId="0" xfId="4" applyNumberFormat="1" applyFont="1" applyFill="1" applyBorder="1"/>
    <xf numFmtId="168" fontId="15" fillId="0" borderId="0" xfId="2" applyNumberFormat="1" applyFont="1" applyFill="1" applyBorder="1"/>
    <xf numFmtId="168" fontId="15" fillId="5" borderId="0" xfId="2" applyNumberFormat="1" applyFont="1" applyFill="1" applyBorder="1"/>
    <xf numFmtId="0" fontId="8" fillId="0" borderId="0" xfId="4" applyFont="1" applyBorder="1"/>
    <xf numFmtId="0" fontId="10" fillId="0" borderId="0" xfId="4" applyFont="1" applyFill="1" applyBorder="1" applyAlignment="1">
      <alignment horizontal="left" vertical="center"/>
    </xf>
    <xf numFmtId="167" fontId="10" fillId="5" borderId="0" xfId="4" applyNumberFormat="1" applyFont="1" applyFill="1"/>
    <xf numFmtId="0" fontId="9" fillId="0" borderId="1" xfId="4" applyFont="1" applyFill="1" applyBorder="1" applyAlignment="1">
      <alignment horizontal="left" vertical="center"/>
    </xf>
    <xf numFmtId="167" fontId="9" fillId="0" borderId="1" xfId="4" applyNumberFormat="1" applyFont="1" applyFill="1" applyBorder="1"/>
    <xf numFmtId="167" fontId="9" fillId="5" borderId="1" xfId="4" applyNumberFormat="1" applyFont="1" applyFill="1" applyBorder="1"/>
    <xf numFmtId="169" fontId="15" fillId="0" borderId="0" xfId="2" applyNumberFormat="1" applyFont="1" applyFill="1" applyBorder="1"/>
    <xf numFmtId="169" fontId="15" fillId="5" borderId="0" xfId="2" applyNumberFormat="1" applyFont="1" applyFill="1" applyBorder="1"/>
    <xf numFmtId="167" fontId="0" fillId="0" borderId="0" xfId="0" applyNumberFormat="1"/>
    <xf numFmtId="167" fontId="10" fillId="0" borderId="0" xfId="4" applyNumberFormat="1" applyFont="1" applyFill="1" applyBorder="1"/>
    <xf numFmtId="167" fontId="10" fillId="5" borderId="0" xfId="4" applyNumberFormat="1" applyFont="1" applyFill="1" applyBorder="1"/>
    <xf numFmtId="9" fontId="10" fillId="0" borderId="2" xfId="2" applyFont="1" applyFill="1" applyBorder="1" applyAlignment="1">
      <alignment horizontal="left" vertical="center"/>
    </xf>
    <xf numFmtId="9" fontId="6" fillId="0" borderId="2" xfId="2" applyFont="1" applyBorder="1" applyAlignment="1"/>
    <xf numFmtId="9" fontId="10" fillId="0" borderId="2" xfId="2" applyFont="1" applyFill="1" applyBorder="1"/>
    <xf numFmtId="9" fontId="10" fillId="5" borderId="2" xfId="2" applyFont="1" applyFill="1" applyBorder="1"/>
    <xf numFmtId="9" fontId="6" fillId="0" borderId="0" xfId="2" applyFont="1" applyBorder="1"/>
    <xf numFmtId="0" fontId="12" fillId="0" borderId="1" xfId="4" applyFont="1" applyBorder="1" applyAlignment="1"/>
    <xf numFmtId="167" fontId="13" fillId="0" borderId="0" xfId="4" applyNumberFormat="1" applyFont="1" applyBorder="1"/>
    <xf numFmtId="0" fontId="6" fillId="0" borderId="0" xfId="4" applyFill="1" applyBorder="1"/>
    <xf numFmtId="167" fontId="11" fillId="0" borderId="0" xfId="4" applyNumberFormat="1" applyFont="1" applyFill="1" applyBorder="1"/>
    <xf numFmtId="0" fontId="16" fillId="0" borderId="0" xfId="4" applyFont="1" applyFill="1" applyBorder="1"/>
    <xf numFmtId="166" fontId="6" fillId="0" borderId="0" xfId="1" applyFont="1" applyBorder="1" applyAlignment="1">
      <alignment horizontal="left"/>
    </xf>
    <xf numFmtId="166" fontId="6" fillId="0" borderId="0" xfId="1" applyFont="1" applyBorder="1" applyAlignment="1"/>
    <xf numFmtId="170" fontId="10" fillId="0" borderId="0" xfId="1" applyNumberFormat="1" applyFont="1" applyBorder="1"/>
    <xf numFmtId="170" fontId="10" fillId="5" borderId="0" xfId="1" applyNumberFormat="1" applyFont="1" applyFill="1" applyBorder="1"/>
    <xf numFmtId="167" fontId="10" fillId="0" borderId="0" xfId="1" applyNumberFormat="1" applyFont="1" applyBorder="1"/>
    <xf numFmtId="166" fontId="6" fillId="0" borderId="0" xfId="1" applyFont="1" applyFill="1" applyBorder="1"/>
    <xf numFmtId="166" fontId="6" fillId="0" borderId="0" xfId="1" applyFont="1" applyBorder="1"/>
    <xf numFmtId="0" fontId="9" fillId="0" borderId="5" xfId="4" applyFont="1" applyFill="1" applyBorder="1" applyAlignment="1">
      <alignment horizontal="left" vertical="center"/>
    </xf>
    <xf numFmtId="167" fontId="9" fillId="0" borderId="5" xfId="4" applyNumberFormat="1" applyFont="1" applyFill="1" applyBorder="1"/>
    <xf numFmtId="167" fontId="9" fillId="5" borderId="5" xfId="4" applyNumberFormat="1" applyFont="1" applyFill="1" applyBorder="1"/>
    <xf numFmtId="167" fontId="6" fillId="0" borderId="0" xfId="4" applyNumberFormat="1" applyBorder="1"/>
    <xf numFmtId="0" fontId="13" fillId="0" borderId="0" xfId="4" applyFont="1" applyFill="1" applyBorder="1"/>
    <xf numFmtId="165" fontId="10" fillId="0" borderId="0" xfId="2" applyNumberFormat="1" applyFont="1" applyFill="1" applyBorder="1" applyAlignment="1">
      <alignment horizontal="left" vertical="center"/>
    </xf>
    <xf numFmtId="165" fontId="10" fillId="0" borderId="0" xfId="2" applyNumberFormat="1" applyFont="1" applyFill="1" applyBorder="1" applyAlignment="1">
      <alignment horizontal="right" vertical="center"/>
    </xf>
    <xf numFmtId="172" fontId="10" fillId="0" borderId="0" xfId="2" applyNumberFormat="1" applyFont="1" applyFill="1" applyBorder="1" applyAlignment="1">
      <alignment horizontal="right" vertical="center"/>
    </xf>
    <xf numFmtId="172" fontId="10" fillId="5" borderId="0" xfId="2" applyNumberFormat="1" applyFont="1" applyFill="1" applyBorder="1" applyAlignment="1">
      <alignment horizontal="right" vertical="center"/>
    </xf>
    <xf numFmtId="165" fontId="6" fillId="0" borderId="0" xfId="2" applyNumberFormat="1" applyFont="1" applyBorder="1" applyAlignment="1">
      <alignment horizontal="right"/>
    </xf>
    <xf numFmtId="168" fontId="10" fillId="0" borderId="0" xfId="2" applyNumberFormat="1" applyFont="1" applyFill="1" applyBorder="1"/>
    <xf numFmtId="0" fontId="12" fillId="0" borderId="0" xfId="4" applyFont="1" applyFill="1" applyBorder="1"/>
    <xf numFmtId="0" fontId="18" fillId="0" borderId="0" xfId="4" applyFont="1" applyFill="1" applyBorder="1" applyAlignment="1">
      <alignment horizontal="left" vertical="center"/>
    </xf>
    <xf numFmtId="0" fontId="12" fillId="0" borderId="1" xfId="0" applyFont="1" applyBorder="1" applyAlignment="1">
      <alignment vertical="center"/>
    </xf>
    <xf numFmtId="0" fontId="19" fillId="0" borderId="1" xfId="4" applyFont="1" applyFill="1" applyBorder="1" applyAlignment="1">
      <alignment horizontal="left" vertical="center"/>
    </xf>
    <xf numFmtId="173" fontId="9" fillId="0" borderId="1" xfId="1" applyNumberFormat="1" applyFont="1" applyFill="1" applyBorder="1" applyAlignment="1">
      <alignment horizontal="right" vertical="center"/>
    </xf>
    <xf numFmtId="173" fontId="9" fillId="5" borderId="1" xfId="1" applyNumberFormat="1" applyFont="1" applyFill="1" applyBorder="1" applyAlignment="1">
      <alignment horizontal="right" vertical="center"/>
    </xf>
    <xf numFmtId="167" fontId="9" fillId="0" borderId="1" xfId="1" applyNumberFormat="1" applyFont="1" applyFill="1" applyBorder="1" applyAlignment="1">
      <alignment horizontal="right" vertical="center"/>
    </xf>
    <xf numFmtId="167" fontId="9" fillId="5" borderId="1" xfId="1" applyNumberFormat="1" applyFont="1" applyFill="1" applyBorder="1" applyAlignment="1">
      <alignment horizontal="right" vertical="center"/>
    </xf>
    <xf numFmtId="0" fontId="6" fillId="0" borderId="0" xfId="0" applyFont="1" applyAlignment="1">
      <alignment vertical="center"/>
    </xf>
    <xf numFmtId="167" fontId="10" fillId="0" borderId="0" xfId="4" applyNumberFormat="1" applyFont="1" applyAlignment="1">
      <alignment horizontal="right" vertical="center"/>
    </xf>
    <xf numFmtId="167" fontId="10" fillId="5" borderId="0" xfId="1"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0" borderId="0" xfId="4" applyNumberFormat="1" applyFont="1" applyFill="1" applyBorder="1" applyAlignment="1">
      <alignment horizontal="right" vertical="center"/>
    </xf>
    <xf numFmtId="167" fontId="9" fillId="0" borderId="1" xfId="4" applyNumberFormat="1" applyFont="1" applyFill="1" applyBorder="1" applyAlignment="1">
      <alignment horizontal="right" vertical="center"/>
    </xf>
    <xf numFmtId="167" fontId="9" fillId="0" borderId="1" xfId="1" applyNumberFormat="1" applyFont="1" applyBorder="1" applyAlignment="1">
      <alignment horizontal="right" vertical="center"/>
    </xf>
    <xf numFmtId="0" fontId="0" fillId="0" borderId="0" xfId="0" applyAlignment="1">
      <alignment horizontal="left"/>
    </xf>
    <xf numFmtId="167" fontId="10" fillId="0" borderId="2" xfId="1" applyNumberFormat="1" applyFont="1" applyBorder="1" applyAlignment="1">
      <alignment horizontal="right" vertical="center"/>
    </xf>
    <xf numFmtId="167" fontId="10" fillId="5" borderId="2" xfId="1" applyNumberFormat="1" applyFont="1" applyFill="1" applyBorder="1" applyAlignment="1">
      <alignment horizontal="right" vertical="center"/>
    </xf>
    <xf numFmtId="0" fontId="3" fillId="0" borderId="1" xfId="0" applyFont="1" applyBorder="1"/>
    <xf numFmtId="167" fontId="9" fillId="0" borderId="0" xfId="1" applyNumberFormat="1" applyFont="1" applyFill="1" applyBorder="1" applyAlignment="1">
      <alignment horizontal="right" vertical="center"/>
    </xf>
    <xf numFmtId="167" fontId="9" fillId="0" borderId="0" xfId="1" applyNumberFormat="1" applyFont="1" applyAlignment="1">
      <alignment horizontal="right" vertical="center"/>
    </xf>
    <xf numFmtId="167" fontId="9" fillId="5" borderId="0" xfId="1" applyNumberFormat="1" applyFont="1" applyFill="1" applyBorder="1" applyAlignment="1">
      <alignment horizontal="right" vertical="center"/>
    </xf>
    <xf numFmtId="167" fontId="10" fillId="0" borderId="0" xfId="1" applyNumberFormat="1" applyFont="1" applyAlignment="1">
      <alignment horizontal="right" vertical="center"/>
    </xf>
    <xf numFmtId="0" fontId="12" fillId="0" borderId="5" xfId="0" applyFont="1" applyBorder="1" applyAlignment="1">
      <alignment vertical="center"/>
    </xf>
    <xf numFmtId="0" fontId="12" fillId="0" borderId="5" xfId="4" applyFont="1" applyBorder="1" applyAlignment="1"/>
    <xf numFmtId="0" fontId="19" fillId="0" borderId="5" xfId="4" applyFont="1" applyFill="1" applyBorder="1" applyAlignment="1">
      <alignment horizontal="left" vertical="center"/>
    </xf>
    <xf numFmtId="167" fontId="9" fillId="0" borderId="5" xfId="4" applyNumberFormat="1" applyFont="1" applyFill="1" applyBorder="1" applyAlignment="1">
      <alignment horizontal="right" vertical="center"/>
    </xf>
    <xf numFmtId="167" fontId="9" fillId="0" borderId="5" xfId="1" applyNumberFormat="1" applyFont="1" applyFill="1" applyBorder="1" applyAlignment="1">
      <alignment horizontal="right" vertical="center"/>
    </xf>
    <xf numFmtId="167" fontId="9" fillId="0" borderId="5" xfId="1" applyNumberFormat="1" applyFont="1" applyBorder="1" applyAlignment="1">
      <alignment horizontal="right" vertical="center"/>
    </xf>
    <xf numFmtId="167" fontId="9" fillId="5" borderId="5" xfId="1" applyNumberFormat="1" applyFont="1" applyFill="1" applyBorder="1" applyAlignment="1">
      <alignment horizontal="right" vertical="center"/>
    </xf>
    <xf numFmtId="0" fontId="12" fillId="0" borderId="0" xfId="4" applyFont="1" applyBorder="1" applyAlignment="1"/>
    <xf numFmtId="0" fontId="19" fillId="0" borderId="0" xfId="4" applyFont="1" applyFill="1" applyBorder="1" applyAlignment="1">
      <alignment horizontal="left" vertical="center"/>
    </xf>
    <xf numFmtId="167" fontId="9" fillId="0" borderId="0" xfId="4" applyNumberFormat="1" applyFont="1" applyFill="1" applyBorder="1" applyAlignment="1">
      <alignment horizontal="right" vertical="center"/>
    </xf>
    <xf numFmtId="167" fontId="10" fillId="0" borderId="0" xfId="1" applyNumberFormat="1" applyFont="1" applyFill="1" applyAlignment="1">
      <alignment horizontal="right" vertical="center"/>
    </xf>
    <xf numFmtId="172" fontId="15" fillId="0" borderId="0" xfId="2" applyNumberFormat="1" applyFont="1" applyFill="1" applyBorder="1" applyAlignment="1">
      <alignment horizontal="right" vertical="center"/>
    </xf>
    <xf numFmtId="0" fontId="9" fillId="0" borderId="0" xfId="4" applyFont="1" applyFill="1" applyBorder="1"/>
    <xf numFmtId="167" fontId="6" fillId="0" borderId="0" xfId="4" applyNumberFormat="1" applyFill="1" applyBorder="1" applyAlignment="1"/>
    <xf numFmtId="0" fontId="0" fillId="0" borderId="4" xfId="0" applyBorder="1"/>
    <xf numFmtId="0" fontId="6" fillId="0" borderId="4" xfId="0" applyFont="1" applyBorder="1"/>
    <xf numFmtId="0" fontId="20" fillId="0" borderId="0" xfId="0" applyFont="1"/>
    <xf numFmtId="0" fontId="8" fillId="0" borderId="0" xfId="0" applyFont="1"/>
    <xf numFmtId="0" fontId="6" fillId="0" borderId="0" xfId="0" applyFont="1"/>
    <xf numFmtId="0" fontId="6" fillId="0" borderId="2" xfId="0" applyFont="1" applyBorder="1"/>
    <xf numFmtId="0" fontId="12" fillId="0" borderId="0" xfId="0" applyFont="1"/>
    <xf numFmtId="167" fontId="9" fillId="5" borderId="0" xfId="4" applyNumberFormat="1" applyFont="1" applyFill="1"/>
    <xf numFmtId="0" fontId="3" fillId="0" borderId="0" xfId="0" applyFont="1"/>
    <xf numFmtId="167" fontId="9" fillId="0" borderId="0" xfId="4" applyNumberFormat="1" applyFont="1" applyFill="1"/>
    <xf numFmtId="0" fontId="12" fillId="0" borderId="3" xfId="4" applyFont="1" applyFill="1" applyBorder="1"/>
    <xf numFmtId="0" fontId="6" fillId="0" borderId="3" xfId="4" applyFill="1" applyBorder="1"/>
    <xf numFmtId="0" fontId="18" fillId="0" borderId="3" xfId="4" applyFont="1" applyFill="1" applyBorder="1" applyAlignment="1">
      <alignment horizontal="left" vertical="center"/>
    </xf>
    <xf numFmtId="169" fontId="10" fillId="0" borderId="0" xfId="2" applyNumberFormat="1" applyFont="1" applyFill="1" applyBorder="1"/>
    <xf numFmtId="169" fontId="10" fillId="5" borderId="0" xfId="2" applyNumberFormat="1" applyFont="1" applyFill="1" applyBorder="1"/>
    <xf numFmtId="9" fontId="6" fillId="0" borderId="0" xfId="4" applyNumberFormat="1" applyBorder="1"/>
    <xf numFmtId="0" fontId="16" fillId="0" borderId="0" xfId="4" applyFont="1" applyFill="1" applyBorder="1" applyAlignment="1">
      <alignment horizontal="left" vertical="center" indent="1"/>
    </xf>
    <xf numFmtId="0" fontId="18" fillId="0" borderId="0" xfId="4" applyFont="1" applyFill="1" applyBorder="1" applyAlignment="1">
      <alignment horizontal="left" vertical="center" indent="1"/>
    </xf>
    <xf numFmtId="0" fontId="9" fillId="0" borderId="0" xfId="4" applyFont="1" applyFill="1" applyBorder="1" applyAlignment="1">
      <alignment horizontal="left"/>
    </xf>
    <xf numFmtId="0" fontId="10" fillId="0" borderId="0" xfId="4" applyFont="1" applyFill="1" applyBorder="1"/>
    <xf numFmtId="0" fontId="10" fillId="5" borderId="0" xfId="4" applyFont="1" applyFill="1" applyBorder="1"/>
    <xf numFmtId="0" fontId="10" fillId="0" borderId="0" xfId="4" applyFont="1" applyFill="1" applyBorder="1" applyAlignment="1">
      <alignment horizontal="left"/>
    </xf>
    <xf numFmtId="0" fontId="21" fillId="0" borderId="0" xfId="0" applyFont="1"/>
    <xf numFmtId="9" fontId="21" fillId="0" borderId="0" xfId="2" applyFont="1"/>
    <xf numFmtId="9" fontId="6" fillId="0" borderId="0" xfId="2" applyFont="1"/>
    <xf numFmtId="0" fontId="12" fillId="0" borderId="1" xfId="0" applyFont="1" applyBorder="1"/>
    <xf numFmtId="0" fontId="22" fillId="0" borderId="1" xfId="0" applyFont="1" applyBorder="1"/>
    <xf numFmtId="9" fontId="10" fillId="0" borderId="0" xfId="2" applyFont="1" applyFill="1"/>
    <xf numFmtId="9" fontId="10" fillId="5" borderId="0" xfId="4" applyNumberFormat="1" applyFont="1" applyFill="1"/>
    <xf numFmtId="0" fontId="9" fillId="0" borderId="1" xfId="4" applyFont="1" applyFill="1" applyBorder="1" applyAlignment="1">
      <alignment horizontal="left"/>
    </xf>
    <xf numFmtId="0" fontId="21" fillId="0" borderId="1" xfId="0" applyFont="1" applyBorder="1"/>
    <xf numFmtId="9" fontId="9" fillId="0" borderId="1" xfId="4" applyNumberFormat="1" applyFont="1" applyFill="1" applyBorder="1"/>
    <xf numFmtId="9" fontId="9" fillId="5" borderId="1" xfId="4" applyNumberFormat="1" applyFont="1" applyFill="1" applyBorder="1"/>
    <xf numFmtId="0" fontId="9" fillId="0" borderId="2" xfId="4" applyFont="1" applyFill="1" applyBorder="1"/>
    <xf numFmtId="0" fontId="6" fillId="0" borderId="2" xfId="4" applyFill="1" applyBorder="1" applyAlignment="1"/>
    <xf numFmtId="167" fontId="10" fillId="0" borderId="2" xfId="4" applyNumberFormat="1" applyFont="1" applyFill="1" applyBorder="1" applyAlignment="1">
      <alignment horizontal="right" vertical="center"/>
    </xf>
    <xf numFmtId="0" fontId="23" fillId="0" borderId="0" xfId="0" applyFont="1"/>
    <xf numFmtId="174" fontId="9" fillId="0" borderId="0" xfId="1" applyNumberFormat="1" applyFont="1" applyFill="1" applyBorder="1" applyAlignment="1">
      <alignment horizontal="right" vertical="center"/>
    </xf>
    <xf numFmtId="0" fontId="24" fillId="0" borderId="1" xfId="0" applyFont="1" applyBorder="1"/>
    <xf numFmtId="174" fontId="9" fillId="0" borderId="1" xfId="1" applyNumberFormat="1" applyFont="1" applyFill="1" applyBorder="1" applyAlignment="1">
      <alignment horizontal="right" vertical="center"/>
    </xf>
    <xf numFmtId="0" fontId="12" fillId="0" borderId="5" xfId="0" applyFont="1" applyBorder="1"/>
    <xf numFmtId="0" fontId="24" fillId="0" borderId="5" xfId="0" applyFont="1" applyBorder="1"/>
    <xf numFmtId="174" fontId="12" fillId="0" borderId="5" xfId="1" applyNumberFormat="1" applyFont="1" applyBorder="1"/>
    <xf numFmtId="174" fontId="12" fillId="0" borderId="0" xfId="1" applyNumberFormat="1" applyFont="1" applyBorder="1"/>
    <xf numFmtId="167" fontId="6" fillId="0" borderId="0" xfId="4" applyNumberFormat="1" applyFill="1" applyBorder="1"/>
    <xf numFmtId="0" fontId="24" fillId="0" borderId="0" xfId="0" applyFont="1"/>
    <xf numFmtId="175" fontId="9" fillId="0" borderId="0" xfId="4" applyNumberFormat="1" applyFont="1" applyFill="1" applyBorder="1"/>
    <xf numFmtId="175" fontId="9" fillId="5" borderId="0" xfId="4" applyNumberFormat="1" applyFont="1" applyFill="1" applyBorder="1"/>
    <xf numFmtId="0" fontId="25" fillId="0" borderId="0" xfId="4" applyFont="1" applyFill="1" applyBorder="1"/>
    <xf numFmtId="0" fontId="17" fillId="0" borderId="0" xfId="4" applyFont="1" applyFill="1" applyBorder="1" applyAlignment="1">
      <alignment horizontal="left"/>
    </xf>
    <xf numFmtId="175" fontId="9" fillId="0" borderId="5" xfId="4" applyNumberFormat="1" applyFont="1" applyFill="1" applyBorder="1"/>
    <xf numFmtId="0" fontId="14" fillId="0" borderId="1" xfId="4" applyFont="1" applyFill="1" applyBorder="1" applyAlignment="1">
      <alignment horizontal="left" vertical="center"/>
    </xf>
    <xf numFmtId="0" fontId="0" fillId="0" borderId="1" xfId="0" applyBorder="1"/>
    <xf numFmtId="174" fontId="12" fillId="0" borderId="5" xfId="1" applyNumberFormat="1" applyFont="1" applyFill="1" applyBorder="1"/>
    <xf numFmtId="0" fontId="11" fillId="0" borderId="0" xfId="4" applyFont="1" applyFill="1" applyBorder="1"/>
    <xf numFmtId="164" fontId="7" fillId="4" borderId="6" xfId="4" applyNumberFormat="1" applyFont="1" applyFill="1" applyBorder="1" applyAlignment="1">
      <alignment horizontal="right" vertical="center"/>
    </xf>
    <xf numFmtId="164" fontId="7" fillId="4" borderId="7" xfId="4" applyNumberFormat="1" applyFont="1" applyFill="1" applyBorder="1" applyAlignment="1">
      <alignment horizontal="right" vertical="center"/>
    </xf>
    <xf numFmtId="176" fontId="7" fillId="0" borderId="0" xfId="4" applyNumberFormat="1" applyFont="1" applyFill="1" applyBorder="1" applyAlignment="1">
      <alignment horizontal="right" vertical="center"/>
    </xf>
    <xf numFmtId="9" fontId="8" fillId="0" borderId="0" xfId="2" applyFont="1" applyFill="1" applyBorder="1" applyAlignment="1">
      <alignment horizontal="right"/>
    </xf>
    <xf numFmtId="165" fontId="11" fillId="0" borderId="0" xfId="2" applyNumberFormat="1" applyFont="1" applyFill="1" applyBorder="1" applyAlignment="1">
      <alignment horizontal="right"/>
    </xf>
    <xf numFmtId="9" fontId="12" fillId="0" borderId="3" xfId="2" applyFont="1" applyFill="1" applyBorder="1" applyAlignment="1">
      <alignment horizontal="left"/>
    </xf>
    <xf numFmtId="9" fontId="8" fillId="0" borderId="3" xfId="2" applyFont="1" applyFill="1" applyBorder="1" applyAlignment="1">
      <alignment horizontal="right"/>
    </xf>
    <xf numFmtId="165" fontId="8" fillId="0" borderId="3" xfId="2" applyNumberFormat="1" applyFont="1" applyFill="1" applyBorder="1" applyAlignment="1">
      <alignment horizontal="right"/>
    </xf>
    <xf numFmtId="177" fontId="12" fillId="0" borderId="0" xfId="0" applyNumberFormat="1" applyFont="1" applyAlignment="1">
      <alignment horizontal="right"/>
    </xf>
    <xf numFmtId="10" fontId="8" fillId="0" borderId="0" xfId="2" applyNumberFormat="1" applyFont="1" applyFill="1" applyBorder="1" applyAlignment="1">
      <alignment horizontal="right"/>
    </xf>
    <xf numFmtId="177" fontId="12" fillId="0" borderId="0" xfId="0" applyNumberFormat="1" applyFont="1" applyAlignment="1">
      <alignment horizontal="left"/>
    </xf>
    <xf numFmtId="177" fontId="6" fillId="0" borderId="0" xfId="0" applyNumberFormat="1" applyFont="1" applyAlignment="1">
      <alignment horizontal="right"/>
    </xf>
    <xf numFmtId="177" fontId="0" fillId="0" borderId="0" xfId="0" applyNumberFormat="1"/>
    <xf numFmtId="0" fontId="2" fillId="0" borderId="0" xfId="0" applyFont="1"/>
    <xf numFmtId="177" fontId="6" fillId="0" borderId="0" xfId="0" applyNumberFormat="1" applyFont="1"/>
    <xf numFmtId="177" fontId="12" fillId="0" borderId="0" xfId="0" applyNumberFormat="1" applyFont="1"/>
    <xf numFmtId="0" fontId="10" fillId="0" borderId="0" xfId="0" applyFont="1"/>
    <xf numFmtId="177" fontId="10" fillId="0" borderId="0" xfId="0" applyNumberFormat="1" applyFont="1"/>
    <xf numFmtId="177" fontId="10" fillId="5" borderId="0" xfId="0" applyNumberFormat="1" applyFont="1" applyFill="1"/>
    <xf numFmtId="0" fontId="10" fillId="5" borderId="3" xfId="4" applyFont="1" applyFill="1" applyBorder="1"/>
    <xf numFmtId="167" fontId="10" fillId="5" borderId="3" xfId="4" applyNumberFormat="1" applyFont="1" applyFill="1" applyBorder="1"/>
    <xf numFmtId="178" fontId="6" fillId="0" borderId="0" xfId="0" applyNumberFormat="1" applyFont="1" applyAlignment="1">
      <alignment horizontal="right"/>
    </xf>
    <xf numFmtId="0" fontId="7" fillId="4" borderId="8" xfId="4" applyFont="1" applyFill="1" applyBorder="1" applyAlignment="1"/>
    <xf numFmtId="177" fontId="10" fillId="0" borderId="0" xfId="0" applyNumberFormat="1" applyFont="1" applyAlignment="1">
      <alignment horizontal="right"/>
    </xf>
    <xf numFmtId="9" fontId="9" fillId="0" borderId="0" xfId="2" applyFont="1" applyFill="1" applyBorder="1" applyAlignment="1">
      <alignment horizontal="left"/>
    </xf>
    <xf numFmtId="177" fontId="10" fillId="5" borderId="0" xfId="0" applyNumberFormat="1" applyFont="1" applyFill="1" applyAlignment="1">
      <alignment horizontal="right"/>
    </xf>
    <xf numFmtId="177" fontId="9" fillId="5" borderId="1" xfId="0" applyNumberFormat="1" applyFont="1" applyFill="1" applyBorder="1" applyAlignment="1">
      <alignment horizontal="right"/>
    </xf>
    <xf numFmtId="177" fontId="9" fillId="0" borderId="1" xfId="0" applyNumberFormat="1" applyFont="1" applyBorder="1" applyAlignment="1">
      <alignment horizontal="right"/>
    </xf>
    <xf numFmtId="177" fontId="25" fillId="0" borderId="0" xfId="0" applyNumberFormat="1" applyFont="1"/>
    <xf numFmtId="177" fontId="9" fillId="5" borderId="5" xfId="0" applyNumberFormat="1" applyFont="1" applyFill="1" applyBorder="1" applyAlignment="1">
      <alignment horizontal="right"/>
    </xf>
    <xf numFmtId="177" fontId="9" fillId="0" borderId="5" xfId="0" applyNumberFormat="1" applyFont="1" applyBorder="1" applyAlignment="1">
      <alignment horizontal="right"/>
    </xf>
    <xf numFmtId="179" fontId="10" fillId="0" borderId="9" xfId="0" applyNumberFormat="1" applyFont="1" applyBorder="1"/>
    <xf numFmtId="0" fontId="25" fillId="0" borderId="0" xfId="4" applyFont="1"/>
    <xf numFmtId="180" fontId="12" fillId="0" borderId="0" xfId="0" applyNumberFormat="1" applyFont="1"/>
    <xf numFmtId="177" fontId="25" fillId="0" borderId="0" xfId="0" applyNumberFormat="1" applyFont="1" applyAlignment="1">
      <alignment horizontal="left"/>
    </xf>
    <xf numFmtId="0" fontId="7" fillId="2" borderId="0" xfId="4" applyFont="1" applyFill="1"/>
    <xf numFmtId="167" fontId="10" fillId="0" borderId="0" xfId="4" applyNumberFormat="1" applyFont="1"/>
    <xf numFmtId="167" fontId="9" fillId="0" borderId="1" xfId="4" applyNumberFormat="1" applyFont="1" applyBorder="1"/>
    <xf numFmtId="0" fontId="10" fillId="0" borderId="2" xfId="4" applyFont="1" applyFill="1" applyBorder="1"/>
    <xf numFmtId="1" fontId="10" fillId="0" borderId="2" xfId="4" applyNumberFormat="1" applyFont="1" applyFill="1" applyBorder="1"/>
    <xf numFmtId="167" fontId="9" fillId="0" borderId="0" xfId="4" applyNumberFormat="1" applyFont="1" applyBorder="1"/>
    <xf numFmtId="167" fontId="10" fillId="0" borderId="0" xfId="4" applyNumberFormat="1" applyFont="1" applyBorder="1"/>
    <xf numFmtId="168" fontId="15" fillId="0" borderId="0" xfId="2" applyNumberFormat="1" applyFont="1" applyBorder="1"/>
    <xf numFmtId="168" fontId="28" fillId="0" borderId="0" xfId="2" applyNumberFormat="1" applyFont="1" applyFill="1" applyBorder="1"/>
    <xf numFmtId="0" fontId="8" fillId="0" borderId="0" xfId="4" applyFont="1" applyFill="1" applyBorder="1"/>
    <xf numFmtId="172" fontId="28" fillId="0" borderId="0" xfId="2" applyNumberFormat="1" applyFont="1" applyFill="1" applyBorder="1"/>
    <xf numFmtId="169" fontId="15" fillId="0" borderId="0" xfId="2" applyNumberFormat="1" applyFont="1" applyBorder="1"/>
    <xf numFmtId="167" fontId="9" fillId="0" borderId="0" xfId="4" applyNumberFormat="1" applyFont="1"/>
    <xf numFmtId="9" fontId="8" fillId="0" borderId="0" xfId="2" applyFont="1" applyBorder="1"/>
    <xf numFmtId="9" fontId="10" fillId="0" borderId="0" xfId="2" applyFont="1" applyFill="1" applyBorder="1" applyAlignment="1">
      <alignment horizontal="left" vertical="center"/>
    </xf>
    <xf numFmtId="9" fontId="10" fillId="5" borderId="0" xfId="2" applyFont="1" applyFill="1"/>
    <xf numFmtId="9" fontId="10" fillId="0" borderId="0" xfId="2" applyFont="1"/>
    <xf numFmtId="9" fontId="8" fillId="0" borderId="0" xfId="2" applyFont="1" applyFill="1" applyBorder="1"/>
    <xf numFmtId="9" fontId="6" fillId="0" borderId="0" xfId="4" applyNumberFormat="1" applyFill="1" applyBorder="1"/>
    <xf numFmtId="9" fontId="6" fillId="0" borderId="0" xfId="2" applyFont="1" applyFill="1" applyBorder="1"/>
    <xf numFmtId="167" fontId="15" fillId="0" borderId="0" xfId="4" applyNumberFormat="1" applyFont="1" applyFill="1"/>
    <xf numFmtId="166" fontId="28" fillId="0" borderId="0" xfId="1" applyFont="1" applyFill="1" applyBorder="1"/>
    <xf numFmtId="167" fontId="30" fillId="0" borderId="0" xfId="4" applyNumberFormat="1" applyFont="1" applyFill="1" applyBorder="1"/>
    <xf numFmtId="165" fontId="6" fillId="0" borderId="0" xfId="2" applyNumberFormat="1" applyFont="1" applyFill="1" applyBorder="1" applyAlignment="1">
      <alignment horizontal="right"/>
    </xf>
    <xf numFmtId="0" fontId="9" fillId="0" borderId="3" xfId="4" applyFont="1" applyFill="1" applyBorder="1" applyAlignment="1">
      <alignment horizontal="left" vertical="center"/>
    </xf>
    <xf numFmtId="167" fontId="9" fillId="0" borderId="3" xfId="4" applyNumberFormat="1" applyFont="1" applyFill="1" applyBorder="1"/>
    <xf numFmtId="165" fontId="10" fillId="0" borderId="0" xfId="2" applyNumberFormat="1" applyFont="1" applyAlignment="1">
      <alignment horizontal="right" vertical="center"/>
    </xf>
    <xf numFmtId="9" fontId="0" fillId="0" borderId="0" xfId="0" applyNumberFormat="1"/>
    <xf numFmtId="9" fontId="10" fillId="0" borderId="0" xfId="4" applyNumberFormat="1" applyFont="1" applyFill="1"/>
    <xf numFmtId="165" fontId="15" fillId="0" borderId="0" xfId="2" applyNumberFormat="1" applyFont="1" applyFill="1" applyBorder="1" applyAlignment="1">
      <alignment horizontal="right"/>
    </xf>
    <xf numFmtId="0" fontId="11" fillId="0" borderId="0" xfId="4" applyFont="1" applyFill="1" applyBorder="1" applyAlignment="1">
      <alignment horizontal="left"/>
    </xf>
    <xf numFmtId="165" fontId="6" fillId="0" borderId="0" xfId="2" applyNumberFormat="1" applyFont="1" applyFill="1" applyBorder="1" applyAlignment="1">
      <alignment horizontal="left"/>
    </xf>
    <xf numFmtId="9" fontId="8" fillId="0" borderId="0" xfId="2" applyFont="1" applyBorder="1" applyAlignment="1">
      <alignment horizontal="left"/>
    </xf>
    <xf numFmtId="165" fontId="29" fillId="0" borderId="0" xfId="2" applyNumberFormat="1" applyFont="1" applyFill="1" applyBorder="1" applyAlignment="1">
      <alignment horizontal="left"/>
    </xf>
    <xf numFmtId="0" fontId="9" fillId="0" borderId="2" xfId="4" applyFont="1" applyFill="1" applyBorder="1" applyAlignment="1">
      <alignment horizontal="left"/>
    </xf>
    <xf numFmtId="0" fontId="11" fillId="0" borderId="2" xfId="4" applyFont="1" applyFill="1" applyBorder="1" applyAlignment="1">
      <alignment horizontal="right"/>
    </xf>
    <xf numFmtId="0" fontId="11" fillId="0" borderId="2" xfId="4" applyFont="1" applyFill="1" applyBorder="1"/>
    <xf numFmtId="167" fontId="15" fillId="0" borderId="0" xfId="2" applyNumberFormat="1" applyFont="1" applyFill="1" applyBorder="1"/>
    <xf numFmtId="169" fontId="10" fillId="0" borderId="0" xfId="2" applyNumberFormat="1" applyFont="1" applyAlignment="1">
      <alignment horizontal="right" vertical="center"/>
    </xf>
    <xf numFmtId="9" fontId="15" fillId="5" borderId="0" xfId="2" applyFont="1" applyFill="1" applyBorder="1"/>
    <xf numFmtId="167" fontId="15" fillId="0" borderId="0" xfId="2" applyNumberFormat="1" applyFont="1" applyFill="1" applyBorder="1" applyAlignment="1">
      <alignment horizontal="right"/>
    </xf>
    <xf numFmtId="167" fontId="15" fillId="5" borderId="0" xfId="2" applyNumberFormat="1" applyFont="1" applyFill="1" applyBorder="1" applyAlignment="1">
      <alignment horizontal="right"/>
    </xf>
    <xf numFmtId="9" fontId="15" fillId="0" borderId="0" xfId="2" applyFont="1" applyFill="1" applyBorder="1"/>
    <xf numFmtId="167" fontId="10" fillId="0" borderId="0" xfId="2" applyNumberFormat="1" applyFont="1" applyFill="1"/>
    <xf numFmtId="9" fontId="15" fillId="0" borderId="0" xfId="2" applyFont="1" applyFill="1" applyBorder="1" applyAlignment="1">
      <alignment horizontal="left" vertical="center"/>
    </xf>
    <xf numFmtId="181" fontId="10" fillId="0" borderId="2" xfId="2" applyNumberFormat="1" applyFont="1" applyFill="1" applyBorder="1" applyAlignment="1">
      <alignment horizontal="right" vertical="center"/>
    </xf>
    <xf numFmtId="181" fontId="10" fillId="5" borderId="2" xfId="2" applyNumberFormat="1" applyFont="1" applyFill="1" applyBorder="1" applyAlignment="1">
      <alignment horizontal="right" vertical="center"/>
    </xf>
    <xf numFmtId="9" fontId="15" fillId="0" borderId="0" xfId="2" applyFont="1" applyFill="1"/>
    <xf numFmtId="9" fontId="15" fillId="5" borderId="0" xfId="2" applyFont="1" applyFill="1"/>
    <xf numFmtId="167" fontId="15" fillId="0" borderId="0" xfId="2" applyNumberFormat="1" applyFont="1" applyFill="1"/>
    <xf numFmtId="167" fontId="15" fillId="5" borderId="0" xfId="2" applyNumberFormat="1" applyFont="1" applyFill="1"/>
    <xf numFmtId="167" fontId="8" fillId="0" borderId="0" xfId="4" applyNumberFormat="1" applyFont="1" applyBorder="1"/>
    <xf numFmtId="181" fontId="10" fillId="0" borderId="0" xfId="2" applyNumberFormat="1" applyFont="1" applyFill="1" applyBorder="1" applyAlignment="1">
      <alignment horizontal="right" vertical="center"/>
    </xf>
    <xf numFmtId="167" fontId="10" fillId="0" borderId="1" xfId="4" applyNumberFormat="1" applyFont="1" applyBorder="1" applyAlignment="1"/>
    <xf numFmtId="9" fontId="10" fillId="0" borderId="0" xfId="2" applyFont="1" applyFill="1" applyBorder="1" applyAlignment="1">
      <alignment horizontal="right" vertical="center"/>
    </xf>
    <xf numFmtId="169" fontId="10" fillId="0" borderId="0" xfId="2" applyNumberFormat="1" applyFont="1" applyFill="1" applyBorder="1" applyAlignment="1">
      <alignment horizontal="right" vertical="center"/>
    </xf>
    <xf numFmtId="169" fontId="10" fillId="5" borderId="0" xfId="2" applyNumberFormat="1" applyFont="1" applyFill="1" applyBorder="1" applyAlignment="1">
      <alignment horizontal="right" vertical="center"/>
    </xf>
    <xf numFmtId="181" fontId="10" fillId="0" borderId="0" xfId="2" applyNumberFormat="1" applyFont="1" applyBorder="1" applyAlignment="1">
      <alignment horizontal="right" vertical="center"/>
    </xf>
    <xf numFmtId="181" fontId="10" fillId="5" borderId="0" xfId="2" applyNumberFormat="1" applyFont="1" applyFill="1" applyBorder="1" applyAlignment="1">
      <alignment horizontal="right" vertical="center"/>
    </xf>
    <xf numFmtId="167" fontId="10" fillId="0" borderId="0" xfId="2" applyNumberFormat="1" applyFont="1" applyFill="1" applyBorder="1" applyAlignment="1">
      <alignment horizontal="right" vertical="center"/>
    </xf>
    <xf numFmtId="9" fontId="6" fillId="0" borderId="0" xfId="2" applyFont="1" applyBorder="1" applyAlignment="1">
      <alignment horizontal="right"/>
    </xf>
    <xf numFmtId="181" fontId="9" fillId="0" borderId="0" xfId="4" applyNumberFormat="1" applyFont="1" applyFill="1" applyBorder="1"/>
    <xf numFmtId="181" fontId="9" fillId="5" borderId="0" xfId="4" applyNumberFormat="1" applyFont="1" applyFill="1" applyBorder="1"/>
    <xf numFmtId="181" fontId="15" fillId="0" borderId="0" xfId="2" applyNumberFormat="1" applyFont="1" applyFill="1" applyBorder="1"/>
    <xf numFmtId="181" fontId="15" fillId="5" borderId="0" xfId="2" applyNumberFormat="1" applyFont="1" applyFill="1" applyBorder="1"/>
    <xf numFmtId="169" fontId="15" fillId="0" borderId="0" xfId="2" applyNumberFormat="1" applyFont="1" applyFill="1" applyBorder="1" applyAlignment="1">
      <alignment horizontal="right"/>
    </xf>
    <xf numFmtId="169" fontId="15" fillId="5" borderId="0" xfId="2" applyNumberFormat="1" applyFont="1" applyFill="1" applyBorder="1" applyAlignment="1">
      <alignment horizontal="right"/>
    </xf>
    <xf numFmtId="167" fontId="10" fillId="0" borderId="0" xfId="4" applyNumberFormat="1" applyFont="1" applyFill="1" applyBorder="1" applyAlignment="1"/>
    <xf numFmtId="0" fontId="11" fillId="0" borderId="0" xfId="4" applyFont="1" applyFill="1" applyBorder="1" applyAlignment="1">
      <alignment horizontal="right"/>
    </xf>
    <xf numFmtId="171" fontId="10" fillId="0" borderId="0" xfId="4" applyNumberFormat="1" applyFont="1" applyFill="1"/>
    <xf numFmtId="182" fontId="15" fillId="0" borderId="0" xfId="2" applyNumberFormat="1" applyFont="1" applyFill="1"/>
    <xf numFmtId="182" fontId="15" fillId="5" borderId="0" xfId="2" applyNumberFormat="1" applyFont="1" applyFill="1"/>
    <xf numFmtId="182" fontId="15" fillId="0" borderId="0" xfId="2" applyNumberFormat="1" applyFont="1"/>
    <xf numFmtId="0" fontId="10" fillId="0" borderId="1" xfId="4" applyFont="1" applyFill="1" applyBorder="1" applyAlignment="1">
      <alignment horizontal="left" vertical="center"/>
    </xf>
    <xf numFmtId="167" fontId="10" fillId="0" borderId="1" xfId="4" applyNumberFormat="1" applyFont="1" applyBorder="1"/>
    <xf numFmtId="167" fontId="10" fillId="5" borderId="1" xfId="4" applyNumberFormat="1" applyFont="1" applyFill="1" applyBorder="1"/>
    <xf numFmtId="167" fontId="10" fillId="0" borderId="1" xfId="4" applyNumberFormat="1" applyFont="1" applyFill="1" applyBorder="1"/>
    <xf numFmtId="181" fontId="10" fillId="0" borderId="0" xfId="4" applyNumberFormat="1" applyFont="1" applyFill="1" applyBorder="1"/>
    <xf numFmtId="181" fontId="10" fillId="5" borderId="0" xfId="4" applyNumberFormat="1" applyFont="1" applyFill="1" applyBorder="1"/>
    <xf numFmtId="181" fontId="15" fillId="0" borderId="0" xfId="2" applyNumberFormat="1" applyFont="1" applyBorder="1"/>
    <xf numFmtId="167" fontId="31" fillId="0" borderId="0" xfId="4" applyNumberFormat="1" applyFont="1" applyFill="1" applyBorder="1"/>
    <xf numFmtId="165" fontId="10" fillId="0" borderId="0" xfId="4" applyNumberFormat="1" applyFont="1" applyFill="1"/>
    <xf numFmtId="165" fontId="9" fillId="0" borderId="0" xfId="2" applyNumberFormat="1" applyFont="1" applyFill="1" applyBorder="1"/>
    <xf numFmtId="165" fontId="9" fillId="0" borderId="0" xfId="2" applyNumberFormat="1" applyFont="1"/>
    <xf numFmtId="167" fontId="10" fillId="5" borderId="0" xfId="4" applyNumberFormat="1" applyFont="1" applyFill="1" applyBorder="1" applyAlignment="1"/>
    <xf numFmtId="0" fontId="33" fillId="0" borderId="0" xfId="0" applyFont="1"/>
    <xf numFmtId="0" fontId="33" fillId="5" borderId="0" xfId="0" applyFont="1" applyFill="1"/>
    <xf numFmtId="9" fontId="10" fillId="0" borderId="0" xfId="4" applyNumberFormat="1" applyFont="1"/>
    <xf numFmtId="168" fontId="15" fillId="5" borderId="0" xfId="2" applyNumberFormat="1" applyFont="1" applyFill="1"/>
    <xf numFmtId="0" fontId="6" fillId="0" borderId="0" xfId="4" applyFill="1"/>
    <xf numFmtId="171" fontId="10" fillId="0" borderId="0" xfId="4" applyNumberFormat="1" applyFont="1"/>
    <xf numFmtId="0" fontId="15" fillId="0" borderId="1" xfId="4" applyFont="1" applyFill="1" applyBorder="1" applyAlignment="1">
      <alignment horizontal="left" vertical="center"/>
    </xf>
    <xf numFmtId="167" fontId="15" fillId="0" borderId="1" xfId="4" applyNumberFormat="1" applyFont="1" applyFill="1" applyBorder="1"/>
    <xf numFmtId="167" fontId="15" fillId="5" borderId="1" xfId="4" applyNumberFormat="1" applyFont="1" applyFill="1" applyBorder="1"/>
    <xf numFmtId="169" fontId="15" fillId="0" borderId="1" xfId="2" applyNumberFormat="1" applyFont="1" applyFill="1" applyBorder="1"/>
    <xf numFmtId="169" fontId="15" fillId="5" borderId="1" xfId="2" applyNumberFormat="1" applyFont="1" applyFill="1" applyBorder="1"/>
    <xf numFmtId="169" fontId="15" fillId="0" borderId="1" xfId="2" applyNumberFormat="1" applyFont="1" applyBorder="1"/>
    <xf numFmtId="168" fontId="15" fillId="0" borderId="1" xfId="2" applyNumberFormat="1" applyFont="1" applyFill="1" applyBorder="1"/>
    <xf numFmtId="0" fontId="16" fillId="0" borderId="0" xfId="4" applyFont="1" applyBorder="1"/>
    <xf numFmtId="165" fontId="10" fillId="0" borderId="1" xfId="2" applyNumberFormat="1" applyFont="1" applyFill="1" applyBorder="1" applyAlignment="1">
      <alignment horizontal="left" vertical="center"/>
    </xf>
    <xf numFmtId="165" fontId="10" fillId="0" borderId="1" xfId="2" applyNumberFormat="1" applyFont="1" applyFill="1" applyBorder="1" applyAlignment="1">
      <alignment horizontal="right" vertical="center"/>
    </xf>
    <xf numFmtId="172" fontId="10" fillId="0" borderId="1" xfId="2" applyNumberFormat="1" applyFont="1" applyFill="1" applyBorder="1" applyAlignment="1">
      <alignment horizontal="right" vertical="center"/>
    </xf>
    <xf numFmtId="172" fontId="10" fillId="5" borderId="1" xfId="2" applyNumberFormat="1" applyFont="1" applyFill="1" applyBorder="1" applyAlignment="1">
      <alignment horizontal="right" vertical="center"/>
    </xf>
    <xf numFmtId="168" fontId="15" fillId="0" borderId="0" xfId="2" applyNumberFormat="1" applyFont="1" applyFill="1" applyBorder="1" applyAlignment="1">
      <alignment horizontal="right"/>
    </xf>
    <xf numFmtId="0" fontId="18" fillId="0" borderId="0" xfId="4" applyFont="1" applyAlignment="1">
      <alignment horizontal="left" vertical="center"/>
    </xf>
    <xf numFmtId="173" fontId="10" fillId="0" borderId="0" xfId="1" applyNumberFormat="1" applyFont="1" applyAlignment="1">
      <alignment horizontal="right" vertical="center"/>
    </xf>
    <xf numFmtId="9" fontId="10" fillId="0" borderId="0" xfId="2" applyFont="1" applyAlignment="1">
      <alignment horizontal="right" vertical="center"/>
    </xf>
    <xf numFmtId="0" fontId="6" fillId="0" borderId="0" xfId="4"/>
    <xf numFmtId="165" fontId="0" fillId="0" borderId="0" xfId="0" applyNumberFormat="1"/>
    <xf numFmtId="0" fontId="34" fillId="0" borderId="0" xfId="0" applyFont="1"/>
    <xf numFmtId="0" fontId="9" fillId="0" borderId="1" xfId="4" applyFont="1" applyBorder="1" applyAlignment="1">
      <alignment horizontal="center"/>
    </xf>
    <xf numFmtId="0" fontId="9" fillId="0" borderId="1" xfId="4" applyFont="1" applyBorder="1" applyAlignment="1">
      <alignment horizontal="right"/>
    </xf>
    <xf numFmtId="0" fontId="9" fillId="0" borderId="0" xfId="4" applyFont="1" applyBorder="1" applyAlignment="1">
      <alignment horizontal="left"/>
    </xf>
    <xf numFmtId="0" fontId="9" fillId="0" borderId="0" xfId="4" applyFont="1" applyBorder="1" applyAlignment="1">
      <alignment horizontal="center"/>
    </xf>
    <xf numFmtId="0" fontId="9" fillId="0" borderId="0" xfId="4" applyFont="1" applyBorder="1" applyAlignment="1">
      <alignment horizontal="right"/>
    </xf>
    <xf numFmtId="0" fontId="9" fillId="0" borderId="2" xfId="4" applyFont="1" applyFill="1" applyBorder="1" applyAlignment="1">
      <alignment horizontal="center"/>
    </xf>
    <xf numFmtId="0" fontId="9" fillId="0" borderId="2" xfId="4" applyFont="1" applyFill="1" applyBorder="1" applyAlignment="1">
      <alignment horizontal="right"/>
    </xf>
    <xf numFmtId="0" fontId="9" fillId="0" borderId="1" xfId="0" applyFont="1" applyBorder="1" applyAlignment="1">
      <alignment vertical="center"/>
    </xf>
    <xf numFmtId="0" fontId="10" fillId="0" borderId="0" xfId="0" applyFont="1" applyAlignment="1">
      <alignment vertical="center"/>
    </xf>
    <xf numFmtId="171" fontId="9" fillId="0" borderId="1" xfId="4" applyNumberFormat="1" applyFont="1" applyFill="1" applyBorder="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171" fontId="9" fillId="0" borderId="5" xfId="4" applyNumberFormat="1" applyFont="1" applyBorder="1" applyAlignment="1">
      <alignment horizontal="left" vertical="center" wrapText="1"/>
    </xf>
    <xf numFmtId="3" fontId="35" fillId="0" borderId="0" xfId="0" applyNumberFormat="1" applyFont="1"/>
    <xf numFmtId="0" fontId="9" fillId="0" borderId="2" xfId="4" applyFont="1" applyBorder="1" applyAlignment="1">
      <alignment horizontal="left"/>
    </xf>
    <xf numFmtId="0" fontId="9" fillId="0" borderId="2" xfId="4" applyFont="1" applyBorder="1" applyAlignment="1">
      <alignment horizontal="center"/>
    </xf>
    <xf numFmtId="0" fontId="9" fillId="0" borderId="2" xfId="4" applyFont="1" applyBorder="1" applyAlignment="1">
      <alignment horizontal="right"/>
    </xf>
    <xf numFmtId="0" fontId="10" fillId="0" borderId="0" xfId="4" applyFont="1"/>
    <xf numFmtId="0" fontId="34" fillId="0" borderId="0" xfId="0" applyFont="1" applyAlignment="1">
      <alignment wrapText="1"/>
    </xf>
    <xf numFmtId="167" fontId="9" fillId="0" borderId="1" xfId="4" applyNumberFormat="1" applyFont="1" applyBorder="1" applyAlignment="1">
      <alignment horizontal="center" vertical="center"/>
    </xf>
    <xf numFmtId="167" fontId="10" fillId="0" borderId="0" xfId="4" applyNumberFormat="1" applyFont="1" applyBorder="1" applyAlignment="1">
      <alignment horizontal="center" vertical="center"/>
    </xf>
    <xf numFmtId="171" fontId="9" fillId="0" borderId="1" xfId="4" applyNumberFormat="1" applyFont="1" applyBorder="1" applyAlignment="1">
      <alignment horizontal="left" vertical="center" wrapText="1"/>
    </xf>
    <xf numFmtId="167" fontId="9" fillId="0" borderId="5" xfId="4" applyNumberFormat="1" applyFont="1" applyBorder="1" applyAlignment="1">
      <alignment horizontal="center" vertical="center"/>
    </xf>
    <xf numFmtId="167" fontId="9" fillId="0" borderId="1" xfId="4" applyNumberFormat="1" applyFont="1" applyFill="1" applyBorder="1" applyAlignment="1">
      <alignment horizontal="center" vertical="center"/>
    </xf>
    <xf numFmtId="167" fontId="10" fillId="0" borderId="0" xfId="4" applyNumberFormat="1" applyFont="1" applyFill="1" applyBorder="1" applyAlignment="1">
      <alignment horizontal="center" vertical="center"/>
    </xf>
    <xf numFmtId="167" fontId="9" fillId="0" borderId="5" xfId="4" applyNumberFormat="1" applyFont="1" applyFill="1" applyBorder="1" applyAlignment="1">
      <alignment horizontal="center" vertical="center"/>
    </xf>
    <xf numFmtId="0" fontId="7" fillId="2" borderId="0" xfId="4" applyFont="1" applyFill="1" applyBorder="1" applyAlignment="1">
      <alignment horizontal="left"/>
    </xf>
    <xf numFmtId="164" fontId="25" fillId="2" borderId="0" xfId="4" applyNumberFormat="1" applyFont="1" applyFill="1" applyBorder="1" applyAlignment="1">
      <alignment horizontal="right" vertical="center"/>
    </xf>
    <xf numFmtId="171" fontId="6" fillId="0" borderId="0" xfId="0" applyNumberFormat="1" applyFont="1"/>
    <xf numFmtId="167" fontId="9" fillId="6" borderId="2" xfId="0" applyNumberFormat="1" applyFont="1" applyFill="1" applyBorder="1"/>
    <xf numFmtId="167" fontId="9" fillId="6" borderId="0" xfId="0" applyNumberFormat="1" applyFont="1" applyFill="1"/>
    <xf numFmtId="171" fontId="10" fillId="0" borderId="0" xfId="4" applyNumberFormat="1" applyFont="1" applyFill="1" applyBorder="1"/>
    <xf numFmtId="10" fontId="10" fillId="0" borderId="0" xfId="2" applyNumberFormat="1" applyFont="1" applyFill="1" applyBorder="1" applyAlignment="1">
      <alignment horizontal="right"/>
    </xf>
    <xf numFmtId="10" fontId="10" fillId="5" borderId="0" xfId="2" applyNumberFormat="1" applyFont="1" applyFill="1" applyBorder="1" applyAlignment="1">
      <alignment horizontal="right"/>
    </xf>
    <xf numFmtId="10" fontId="10" fillId="5" borderId="0" xfId="2" applyNumberFormat="1" applyFont="1" applyFill="1" applyBorder="1"/>
    <xf numFmtId="10" fontId="12" fillId="0" borderId="0" xfId="4" applyNumberFormat="1" applyFont="1" applyFill="1" applyBorder="1"/>
    <xf numFmtId="0" fontId="10" fillId="0" borderId="0" xfId="4" applyFont="1" applyAlignment="1">
      <alignment horizontal="left" vertical="center"/>
    </xf>
    <xf numFmtId="10" fontId="10" fillId="0" borderId="0" xfId="2" applyNumberFormat="1" applyFont="1" applyAlignment="1">
      <alignment horizontal="right"/>
    </xf>
    <xf numFmtId="10" fontId="10" fillId="5" borderId="0" xfId="2" applyNumberFormat="1" applyFont="1" applyFill="1"/>
    <xf numFmtId="10" fontId="10" fillId="0" borderId="0" xfId="2" applyNumberFormat="1" applyFont="1" applyFill="1" applyBorder="1"/>
    <xf numFmtId="9" fontId="10" fillId="0" borderId="0" xfId="2" applyFont="1" applyFill="1" applyBorder="1"/>
    <xf numFmtId="182" fontId="15" fillId="0" borderId="0" xfId="2" applyNumberFormat="1" applyFont="1" applyFill="1" applyBorder="1"/>
    <xf numFmtId="182" fontId="32" fillId="0" borderId="0" xfId="2" applyNumberFormat="1" applyFont="1" applyFill="1" applyBorder="1"/>
    <xf numFmtId="165" fontId="6" fillId="0" borderId="0" xfId="2" applyNumberFormat="1" applyFont="1" applyFill="1" applyBorder="1"/>
    <xf numFmtId="166" fontId="6" fillId="0" borderId="0" xfId="1" applyFont="1" applyFill="1" applyBorder="1" applyAlignment="1">
      <alignment horizontal="left"/>
    </xf>
    <xf numFmtId="181" fontId="30" fillId="0" borderId="0" xfId="2" applyNumberFormat="1" applyFont="1" applyFill="1" applyBorder="1" applyAlignment="1">
      <alignment horizontal="right" vertical="center"/>
    </xf>
    <xf numFmtId="181" fontId="32" fillId="0" borderId="0" xfId="2" applyNumberFormat="1" applyFont="1" applyFill="1" applyBorder="1"/>
    <xf numFmtId="9" fontId="10" fillId="0" borderId="0" xfId="4" applyNumberFormat="1" applyFont="1" applyFill="1" applyBorder="1"/>
    <xf numFmtId="9" fontId="9" fillId="0" borderId="0" xfId="4" applyNumberFormat="1" applyFont="1" applyFill="1" applyBorder="1"/>
    <xf numFmtId="9" fontId="15" fillId="0" borderId="0" xfId="2" applyFont="1" applyBorder="1" applyAlignment="1">
      <alignment horizontal="right"/>
    </xf>
    <xf numFmtId="166" fontId="15" fillId="0" borderId="0" xfId="1" applyFont="1" applyFill="1" applyBorder="1" applyAlignment="1">
      <alignment horizontal="right"/>
    </xf>
    <xf numFmtId="0" fontId="10" fillId="0" borderId="0" xfId="4" applyFont="1" applyFill="1" applyBorder="1" applyAlignment="1"/>
    <xf numFmtId="0" fontId="10" fillId="0" borderId="3" xfId="4" applyFont="1" applyFill="1" applyBorder="1" applyAlignment="1">
      <alignment horizontal="right"/>
    </xf>
    <xf numFmtId="0" fontId="10" fillId="0" borderId="3" xfId="4" applyFont="1" applyFill="1" applyBorder="1" applyAlignment="1">
      <alignment horizontal="left"/>
    </xf>
    <xf numFmtId="167" fontId="33" fillId="5" borderId="0" xfId="0" applyNumberFormat="1" applyFont="1" applyFill="1"/>
    <xf numFmtId="167" fontId="33" fillId="0" borderId="0" xfId="0" applyNumberFormat="1" applyFont="1"/>
    <xf numFmtId="167" fontId="10" fillId="0" borderId="0" xfId="1" applyNumberFormat="1" applyFont="1" applyFill="1" applyBorder="1" applyAlignment="1">
      <alignment horizontal="right" vertical="center"/>
    </xf>
    <xf numFmtId="167" fontId="9" fillId="5" borderId="1" xfId="4" applyNumberFormat="1" applyFont="1" applyFill="1" applyBorder="1" applyAlignment="1">
      <alignment horizontal="right" vertical="center"/>
    </xf>
    <xf numFmtId="167" fontId="10" fillId="0" borderId="2" xfId="1" applyNumberFormat="1" applyFont="1" applyFill="1" applyBorder="1" applyAlignment="1">
      <alignment horizontal="right" vertical="center"/>
    </xf>
    <xf numFmtId="0" fontId="36" fillId="5" borderId="1" xfId="0" applyFont="1" applyFill="1" applyBorder="1"/>
    <xf numFmtId="0" fontId="36" fillId="0" borderId="1" xfId="0" applyFont="1" applyBorder="1"/>
    <xf numFmtId="167" fontId="9" fillId="5" borderId="5" xfId="4" applyNumberFormat="1" applyFont="1" applyFill="1" applyBorder="1" applyAlignment="1">
      <alignment horizontal="right" vertical="center"/>
    </xf>
    <xf numFmtId="167" fontId="9" fillId="5" borderId="0" xfId="4" applyNumberFormat="1" applyFont="1" applyFill="1" applyBorder="1" applyAlignment="1">
      <alignment horizontal="right" vertical="center"/>
    </xf>
    <xf numFmtId="167" fontId="10" fillId="5" borderId="4" xfId="4" applyNumberFormat="1" applyFont="1" applyFill="1" applyBorder="1"/>
    <xf numFmtId="167" fontId="10" fillId="0" borderId="4" xfId="4" applyNumberFormat="1" applyFont="1" applyBorder="1"/>
    <xf numFmtId="167" fontId="10" fillId="5" borderId="2" xfId="4" applyNumberFormat="1" applyFont="1" applyFill="1" applyBorder="1"/>
    <xf numFmtId="167" fontId="10" fillId="0" borderId="2" xfId="4" applyNumberFormat="1" applyFont="1" applyBorder="1"/>
    <xf numFmtId="165" fontId="10" fillId="0" borderId="0" xfId="2" applyNumberFormat="1" applyFont="1" applyFill="1"/>
    <xf numFmtId="167" fontId="10" fillId="0" borderId="3" xfId="4" applyNumberFormat="1" applyFont="1" applyFill="1" applyBorder="1" applyAlignment="1">
      <alignment horizontal="right" vertical="center"/>
    </xf>
    <xf numFmtId="165" fontId="10" fillId="0" borderId="3" xfId="2" applyNumberFormat="1" applyFont="1" applyFill="1" applyBorder="1"/>
    <xf numFmtId="1" fontId="10" fillId="0" borderId="0" xfId="4" applyNumberFormat="1" applyFont="1" applyFill="1" applyBorder="1" applyAlignment="1">
      <alignment horizontal="right" vertical="center"/>
    </xf>
    <xf numFmtId="0" fontId="10" fillId="0" borderId="0" xfId="4" applyFont="1" applyBorder="1"/>
    <xf numFmtId="1" fontId="10" fillId="0" borderId="0" xfId="4" applyNumberFormat="1" applyFont="1" applyFill="1" applyBorder="1" applyAlignment="1">
      <alignment horizontal="left" vertical="center"/>
    </xf>
    <xf numFmtId="167" fontId="10" fillId="0" borderId="2" xfId="4" applyNumberFormat="1" applyFont="1" applyFill="1" applyBorder="1" applyAlignment="1"/>
    <xf numFmtId="167" fontId="9" fillId="5" borderId="5" xfId="1" applyNumberFormat="1" applyFont="1" applyFill="1" applyBorder="1"/>
    <xf numFmtId="167" fontId="9" fillId="0" borderId="5" xfId="1" applyNumberFormat="1" applyFont="1" applyBorder="1"/>
    <xf numFmtId="167" fontId="9" fillId="5" borderId="0" xfId="1" applyNumberFormat="1" applyFont="1" applyFill="1" applyBorder="1"/>
    <xf numFmtId="167" fontId="9" fillId="0" borderId="0" xfId="1" applyNumberFormat="1" applyFont="1" applyBorder="1"/>
    <xf numFmtId="175" fontId="9" fillId="5" borderId="0" xfId="1" applyNumberFormat="1" applyFont="1" applyFill="1" applyBorder="1"/>
    <xf numFmtId="175" fontId="9" fillId="0" borderId="0" xfId="1" applyNumberFormat="1" applyFont="1" applyBorder="1"/>
    <xf numFmtId="1" fontId="33" fillId="0" borderId="0" xfId="0" applyNumberFormat="1" applyFont="1"/>
    <xf numFmtId="0" fontId="9" fillId="0" borderId="3" xfId="4" applyFont="1" applyFill="1" applyBorder="1"/>
    <xf numFmtId="0" fontId="33" fillId="0" borderId="0" xfId="0" applyFont="1" applyAlignment="1">
      <alignment horizontal="right"/>
    </xf>
    <xf numFmtId="0" fontId="33" fillId="0" borderId="0" xfId="0" applyFont="1" applyAlignment="1">
      <alignment horizontal="left"/>
    </xf>
    <xf numFmtId="167" fontId="10" fillId="0" borderId="0" xfId="0" applyNumberFormat="1" applyFont="1"/>
    <xf numFmtId="167" fontId="9" fillId="0" borderId="0" xfId="0" applyNumberFormat="1" applyFont="1"/>
    <xf numFmtId="0" fontId="33" fillId="5" borderId="1" xfId="0" applyFont="1" applyFill="1" applyBorder="1"/>
    <xf numFmtId="0" fontId="33" fillId="0" borderId="1" xfId="0" applyFont="1" applyBorder="1"/>
    <xf numFmtId="167" fontId="9" fillId="0" borderId="5" xfId="1" applyNumberFormat="1" applyFont="1" applyFill="1" applyBorder="1"/>
    <xf numFmtId="0" fontId="9" fillId="0" borderId="0" xfId="4" applyFont="1" applyBorder="1"/>
    <xf numFmtId="0" fontId="36" fillId="0" borderId="0" xfId="0" applyFont="1"/>
    <xf numFmtId="0" fontId="36" fillId="5" borderId="0" xfId="0" applyFont="1" applyFill="1"/>
    <xf numFmtId="0" fontId="33" fillId="5" borderId="0" xfId="0" applyFont="1" applyFill="1" applyAlignment="1">
      <alignment horizontal="right"/>
    </xf>
    <xf numFmtId="0" fontId="0" fillId="0" borderId="2" xfId="0" applyBorder="1"/>
    <xf numFmtId="177" fontId="9" fillId="5" borderId="0" xfId="0" applyNumberFormat="1" applyFont="1" applyFill="1" applyAlignment="1">
      <alignment horizontal="right"/>
    </xf>
    <xf numFmtId="177" fontId="9" fillId="0" borderId="0" xfId="0" applyNumberFormat="1" applyFont="1" applyAlignment="1">
      <alignment horizontal="right"/>
    </xf>
    <xf numFmtId="9" fontId="10" fillId="0" borderId="0" xfId="2" applyFont="1" applyFill="1" applyBorder="1" applyAlignment="1">
      <alignment horizontal="left"/>
    </xf>
    <xf numFmtId="0" fontId="9" fillId="0" borderId="0" xfId="0" applyFont="1"/>
    <xf numFmtId="0" fontId="9" fillId="0" borderId="5" xfId="0" applyFont="1" applyBorder="1"/>
    <xf numFmtId="0" fontId="10" fillId="5" borderId="0" xfId="0" applyFont="1" applyFill="1"/>
    <xf numFmtId="177" fontId="9" fillId="5" borderId="5" xfId="0" applyNumberFormat="1" applyFont="1" applyFill="1" applyBorder="1"/>
    <xf numFmtId="177" fontId="9" fillId="0" borderId="5" xfId="0" applyNumberFormat="1" applyFont="1" applyBorder="1"/>
    <xf numFmtId="9" fontId="15" fillId="0" borderId="0" xfId="2" applyFont="1" applyFill="1" applyBorder="1" applyAlignment="1">
      <alignment horizontal="left"/>
    </xf>
    <xf numFmtId="9" fontId="15" fillId="0" borderId="0" xfId="2" applyFont="1" applyFill="1" applyBorder="1" applyAlignment="1">
      <alignment horizontal="right"/>
    </xf>
    <xf numFmtId="0" fontId="9" fillId="0" borderId="2" xfId="0" applyFont="1" applyBorder="1"/>
    <xf numFmtId="177" fontId="9" fillId="5" borderId="2" xfId="0" applyNumberFormat="1" applyFont="1" applyFill="1" applyBorder="1"/>
    <xf numFmtId="177" fontId="9" fillId="0" borderId="2" xfId="0" applyNumberFormat="1" applyFont="1" applyBorder="1"/>
    <xf numFmtId="170" fontId="10" fillId="5" borderId="0" xfId="1" applyNumberFormat="1" applyFont="1" applyFill="1" applyAlignment="1">
      <alignment horizontal="right"/>
    </xf>
    <xf numFmtId="170" fontId="10" fillId="0" borderId="0" xfId="1" applyNumberFormat="1" applyFont="1" applyFill="1" applyAlignment="1">
      <alignment horizontal="right"/>
    </xf>
    <xf numFmtId="170" fontId="10" fillId="5" borderId="0" xfId="1" applyNumberFormat="1" applyFont="1" applyFill="1" applyBorder="1" applyAlignment="1">
      <alignment horizontal="right"/>
    </xf>
    <xf numFmtId="165" fontId="15" fillId="0" borderId="0" xfId="2" applyNumberFormat="1" applyFont="1" applyAlignment="1">
      <alignment horizontal="right"/>
    </xf>
    <xf numFmtId="0" fontId="9" fillId="0" borderId="1" xfId="0" applyFont="1" applyBorder="1"/>
    <xf numFmtId="0" fontId="9" fillId="0" borderId="3" xfId="0" applyFont="1" applyBorder="1"/>
    <xf numFmtId="177" fontId="9" fillId="5" borderId="3" xfId="0" applyNumberFormat="1" applyFont="1" applyFill="1" applyBorder="1" applyAlignment="1">
      <alignment horizontal="right"/>
    </xf>
    <xf numFmtId="177" fontId="9" fillId="0" borderId="3" xfId="0" applyNumberFormat="1" applyFont="1" applyBorder="1" applyAlignment="1">
      <alignment horizontal="right"/>
    </xf>
    <xf numFmtId="0" fontId="10" fillId="0" borderId="9" xfId="0" applyFont="1" applyBorder="1"/>
    <xf numFmtId="179" fontId="9" fillId="0" borderId="10" xfId="0" applyNumberFormat="1" applyFont="1" applyBorder="1"/>
    <xf numFmtId="179" fontId="9" fillId="0" borderId="11" xfId="0" applyNumberFormat="1" applyFont="1" applyBorder="1"/>
    <xf numFmtId="0" fontId="15" fillId="0" borderId="0" xfId="4" applyFont="1" applyFill="1" applyBorder="1"/>
    <xf numFmtId="0" fontId="10" fillId="0" borderId="0" xfId="4" applyFont="1" applyBorder="1" applyAlignment="1"/>
    <xf numFmtId="9" fontId="10" fillId="0" borderId="0" xfId="2" applyFont="1" applyBorder="1" applyAlignment="1"/>
    <xf numFmtId="0" fontId="9" fillId="0" borderId="1" xfId="4" applyFont="1" applyBorder="1" applyAlignment="1"/>
    <xf numFmtId="0" fontId="9" fillId="0" borderId="0" xfId="4" applyFont="1" applyBorder="1" applyAlignment="1"/>
    <xf numFmtId="165" fontId="10" fillId="0" borderId="0" xfId="2" applyNumberFormat="1" applyFont="1" applyFill="1" applyBorder="1" applyAlignment="1">
      <alignment horizontal="right"/>
    </xf>
    <xf numFmtId="9" fontId="15" fillId="0" borderId="0" xfId="2" applyFont="1" applyBorder="1" applyAlignment="1"/>
    <xf numFmtId="0" fontId="10" fillId="0" borderId="0" xfId="4" applyFont="1" applyBorder="1" applyAlignment="1">
      <alignment horizontal="left"/>
    </xf>
    <xf numFmtId="166" fontId="10" fillId="0" borderId="0" xfId="1" applyFont="1" applyBorder="1" applyAlignment="1">
      <alignment horizontal="left"/>
    </xf>
    <xf numFmtId="165" fontId="10" fillId="0" borderId="0" xfId="2" applyNumberFormat="1" applyFont="1" applyFill="1" applyBorder="1" applyAlignment="1"/>
    <xf numFmtId="165" fontId="10" fillId="0" borderId="0" xfId="2" applyNumberFormat="1" applyFont="1"/>
    <xf numFmtId="168" fontId="15" fillId="0" borderId="0" xfId="2" applyNumberFormat="1" applyFont="1"/>
    <xf numFmtId="0" fontId="10" fillId="0" borderId="0" xfId="4" applyFont="1" applyFill="1" applyBorder="1" applyAlignment="1">
      <alignment horizontal="left" vertical="center" indent="1"/>
    </xf>
    <xf numFmtId="171" fontId="10" fillId="0" borderId="0" xfId="0" applyNumberFormat="1" applyFont="1"/>
    <xf numFmtId="0" fontId="10" fillId="0" borderId="2" xfId="0" applyFont="1" applyBorder="1"/>
    <xf numFmtId="171" fontId="10" fillId="6" borderId="0" xfId="0" applyNumberFormat="1" applyFont="1" applyFill="1"/>
    <xf numFmtId="171" fontId="9" fillId="0" borderId="0" xfId="0" applyNumberFormat="1" applyFont="1"/>
    <xf numFmtId="167" fontId="9" fillId="5" borderId="0" xfId="0" applyNumberFormat="1" applyFont="1" applyFill="1"/>
    <xf numFmtId="167" fontId="10" fillId="5" borderId="0" xfId="0" applyNumberFormat="1" applyFont="1" applyFill="1"/>
    <xf numFmtId="171" fontId="9" fillId="6" borderId="0" xfId="0" applyNumberFormat="1" applyFont="1" applyFill="1"/>
    <xf numFmtId="180" fontId="33" fillId="0" borderId="0" xfId="0" applyNumberFormat="1" applyFont="1"/>
    <xf numFmtId="171" fontId="9" fillId="0" borderId="1" xfId="0" applyNumberFormat="1" applyFont="1" applyBorder="1"/>
    <xf numFmtId="167" fontId="9" fillId="5" borderId="1" xfId="0" applyNumberFormat="1" applyFont="1" applyFill="1" applyBorder="1"/>
    <xf numFmtId="167" fontId="9" fillId="0" borderId="1" xfId="0" applyNumberFormat="1" applyFont="1" applyBorder="1"/>
    <xf numFmtId="171" fontId="10" fillId="0" borderId="0" xfId="0" applyNumberFormat="1" applyFont="1" applyAlignment="1">
      <alignment vertical="center"/>
    </xf>
    <xf numFmtId="167" fontId="10" fillId="5" borderId="0" xfId="0" applyNumberFormat="1" applyFont="1" applyFill="1" applyAlignment="1">
      <alignment vertical="center"/>
    </xf>
    <xf numFmtId="0" fontId="33" fillId="0" borderId="0" xfId="0" applyFont="1" applyAlignment="1">
      <alignment vertical="center"/>
    </xf>
    <xf numFmtId="171" fontId="10" fillId="0" borderId="0" xfId="0" applyNumberFormat="1" applyFont="1" applyAlignment="1">
      <alignment vertical="center" wrapText="1"/>
    </xf>
    <xf numFmtId="167" fontId="10" fillId="0" borderId="0" xfId="0" applyNumberFormat="1" applyFont="1" applyAlignment="1">
      <alignment vertical="center"/>
    </xf>
    <xf numFmtId="171" fontId="9" fillId="6" borderId="2" xfId="0" applyNumberFormat="1" applyFont="1" applyFill="1" applyBorder="1"/>
    <xf numFmtId="171" fontId="9" fillId="6" borderId="5" xfId="0" applyNumberFormat="1" applyFont="1" applyFill="1" applyBorder="1"/>
    <xf numFmtId="167" fontId="9" fillId="6" borderId="5" xfId="0" applyNumberFormat="1" applyFont="1" applyFill="1" applyBorder="1"/>
    <xf numFmtId="0" fontId="37" fillId="0" borderId="1" xfId="0" applyFont="1" applyBorder="1"/>
    <xf numFmtId="0" fontId="9" fillId="0" borderId="1" xfId="4" applyFont="1" applyBorder="1"/>
    <xf numFmtId="0" fontId="37" fillId="0" borderId="0" xfId="0" applyFont="1"/>
    <xf numFmtId="164" fontId="9" fillId="0" borderId="0" xfId="4" applyNumberFormat="1" applyFont="1" applyFill="1" applyBorder="1" applyAlignment="1">
      <alignment horizontal="right" vertical="center"/>
    </xf>
    <xf numFmtId="164" fontId="9" fillId="0" borderId="1" xfId="4" applyNumberFormat="1" applyFont="1" applyFill="1" applyBorder="1" applyAlignment="1">
      <alignment horizontal="right" vertical="center"/>
    </xf>
    <xf numFmtId="0" fontId="9" fillId="0" borderId="5" xfId="0" applyFont="1" applyBorder="1" applyAlignment="1">
      <alignment horizontal="center" vertical="center"/>
    </xf>
    <xf numFmtId="0" fontId="9" fillId="0" borderId="5"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167" fontId="10" fillId="0" borderId="0" xfId="4" applyNumberFormat="1" applyFont="1" applyFill="1" applyAlignment="1">
      <alignment horizontal="center" vertical="center"/>
    </xf>
    <xf numFmtId="167" fontId="9" fillId="0" borderId="0" xfId="4" applyNumberFormat="1" applyFont="1" applyFill="1" applyAlignment="1">
      <alignment horizontal="center" vertical="center"/>
    </xf>
    <xf numFmtId="0" fontId="9" fillId="0" borderId="2" xfId="4" applyFont="1" applyBorder="1"/>
    <xf numFmtId="164" fontId="9" fillId="0" borderId="0" xfId="4" applyNumberFormat="1" applyFont="1" applyBorder="1" applyAlignment="1">
      <alignment horizontal="right" vertical="center"/>
    </xf>
    <xf numFmtId="164" fontId="9" fillId="0" borderId="1" xfId="4" applyNumberFormat="1" applyFont="1" applyBorder="1" applyAlignment="1">
      <alignment horizontal="right" vertical="center"/>
    </xf>
    <xf numFmtId="0" fontId="10" fillId="0" borderId="0" xfId="0" applyFont="1" applyAlignment="1">
      <alignment horizontal="center"/>
    </xf>
    <xf numFmtId="0" fontId="10" fillId="0" borderId="5" xfId="0" applyFont="1" applyBorder="1" applyAlignment="1">
      <alignment horizontal="center" vertical="center"/>
    </xf>
    <xf numFmtId="0" fontId="10" fillId="0" borderId="5" xfId="0" applyFont="1" applyBorder="1" applyAlignment="1">
      <alignment vertical="center"/>
    </xf>
    <xf numFmtId="0" fontId="9" fillId="0" borderId="0" xfId="4" applyFont="1" applyFill="1" applyBorder="1" applyAlignment="1"/>
    <xf numFmtId="0" fontId="10" fillId="0" borderId="0" xfId="0" applyFont="1" applyAlignment="1">
      <alignment horizontal="center" vertical="center" wrapText="1"/>
    </xf>
    <xf numFmtId="0" fontId="37" fillId="0" borderId="0" xfId="0" applyFont="1" applyAlignment="1">
      <alignment horizontal="center"/>
    </xf>
    <xf numFmtId="0" fontId="10" fillId="0" borderId="0" xfId="0" applyFont="1" applyAlignment="1">
      <alignment horizontal="left" wrapText="1"/>
    </xf>
    <xf numFmtId="0" fontId="9" fillId="0" borderId="5" xfId="0" applyFont="1" applyBorder="1" applyAlignment="1">
      <alignment horizontal="center" vertical="center"/>
    </xf>
    <xf numFmtId="0" fontId="9" fillId="6" borderId="5" xfId="0" applyFont="1" applyFill="1" applyBorder="1" applyAlignment="1">
      <alignment horizontal="center" vertical="center"/>
    </xf>
  </cellXfs>
  <cellStyles count="5">
    <cellStyle name="Comma" xfId="1" builtinId="3"/>
    <cellStyle name="Normal" xfId="0" builtinId="0"/>
    <cellStyle name="Normal 2 12" xfId="4" xr:uid="{EC6250EA-27FA-4938-8801-E354AEA3DFB2}"/>
    <cellStyle name="Normal 24 2 2" xfId="3" xr:uid="{7266AF5C-E875-41C5-A3FE-7C62B2B506E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microsoft.com/office/2022/10/relationships/richValueRel" Target="richData/richValueRel.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microsoft.com/office/2017/06/relationships/rdRichValueTypes" Target="richData/rdRichValueTyp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haredStrings" Target="sharedStrings.xml"/><Relationship Id="rId40" Type="http://schemas.microsoft.com/office/2017/06/relationships/rdRichValue" Target="richData/rdrichvalue.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theme" Target="theme/theme1.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sheetMetadata" Target="metadata.xml"/><Relationship Id="rId46" Type="http://schemas.openxmlformats.org/officeDocument/2006/relationships/customXml" Target="../customXml/item3.xml"/><Relationship Id="rId20" Type="http://schemas.openxmlformats.org/officeDocument/2006/relationships/externalLink" Target="externalLinks/externalLink4.xml"/><Relationship Id="rId41"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5486</xdr:colOff>
      <xdr:row>0</xdr:row>
      <xdr:rowOff>7061</xdr:rowOff>
    </xdr:from>
    <xdr:to>
      <xdr:col>10</xdr:col>
      <xdr:colOff>23520</xdr:colOff>
      <xdr:row>22</xdr:row>
      <xdr:rowOff>5861</xdr:rowOff>
    </xdr:to>
    <xdr:pic>
      <xdr:nvPicPr>
        <xdr:cNvPr id="2" name="Picture 1">
          <a:extLst>
            <a:ext uri="{FF2B5EF4-FFF2-40B4-BE49-F238E27FC236}">
              <a16:creationId xmlns:a16="http://schemas.microsoft.com/office/drawing/2014/main" id="{869F380C-96CC-418F-99B3-9033D519579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5486" y="7061"/>
          <a:ext cx="5908880" cy="3480554"/>
        </a:xfrm>
        <a:prstGeom prst="rect">
          <a:avLst/>
        </a:prstGeom>
      </xdr:spPr>
    </xdr:pic>
    <xdr:clientData/>
  </xdr:twoCellAnchor>
  <xdr:oneCellAnchor>
    <xdr:from>
      <xdr:col>0</xdr:col>
      <xdr:colOff>0</xdr:colOff>
      <xdr:row>0</xdr:row>
      <xdr:rowOff>0</xdr:rowOff>
    </xdr:from>
    <xdr:ext cx="0" cy="0"/>
    <xdr:sp macro="" textlink="">
      <xdr:nvSpPr>
        <xdr:cNvPr id="3" name="worksheetKey" descr="{&quot;key&quot;:&quot;worksheetKey&quot;,&quot;value&quot;:&quot;7d5ccb9c-1f33-49c1-9030-040515de9cfd&quot;}" hidden="1">
          <a:extLst>
            <a:ext uri="{FF2B5EF4-FFF2-40B4-BE49-F238E27FC236}">
              <a16:creationId xmlns:a16="http://schemas.microsoft.com/office/drawing/2014/main" id="{7BD38410-1A3C-415A-92F2-868C55B751E7}"/>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oneCellAnchor>
    <xdr:from>
      <xdr:col>1</xdr:col>
      <xdr:colOff>339919</xdr:colOff>
      <xdr:row>9</xdr:row>
      <xdr:rowOff>112643</xdr:rowOff>
    </xdr:from>
    <xdr:ext cx="1465786" cy="1588127"/>
    <xdr:sp macro="" textlink="">
      <xdr:nvSpPr>
        <xdr:cNvPr id="4" name="TextBox 3">
          <a:extLst>
            <a:ext uri="{FF2B5EF4-FFF2-40B4-BE49-F238E27FC236}">
              <a16:creationId xmlns:a16="http://schemas.microsoft.com/office/drawing/2014/main" id="{BC3B5C6D-9257-4D0B-B5D3-43AFC21C8A40}"/>
            </a:ext>
          </a:extLst>
        </xdr:cNvPr>
        <xdr:cNvSpPr txBox="1"/>
      </xdr:nvSpPr>
      <xdr:spPr>
        <a:xfrm>
          <a:off x="568519" y="1569968"/>
          <a:ext cx="1465786" cy="1588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a:solidFill>
                <a:schemeClr val="accent2"/>
              </a:solidFill>
              <a:latin typeface="PP Pangram Sans Bold" pitchFamily="2" charset="0"/>
            </a:rPr>
            <a:t>Allwyn AG</a:t>
          </a:r>
        </a:p>
        <a:p>
          <a:r>
            <a:rPr lang="en-US" sz="1100" baseline="0">
              <a:solidFill>
                <a:schemeClr val="accent2"/>
              </a:solidFill>
              <a:latin typeface="PP Pangram Sans Bold" pitchFamily="2" charset="0"/>
            </a:rPr>
            <a:t>Data book</a:t>
          </a:r>
        </a:p>
        <a:p>
          <a:endParaRPr lang="en-US" sz="1100" baseline="0">
            <a:solidFill>
              <a:schemeClr val="accent2"/>
            </a:solidFill>
            <a:latin typeface="PP Pangram Sans Bold" pitchFamily="2" charset="0"/>
          </a:endParaRPr>
        </a:p>
        <a:p>
          <a:r>
            <a:rPr lang="en-US" sz="1100" b="0" baseline="0">
              <a:solidFill>
                <a:schemeClr val="accent2"/>
              </a:solidFill>
              <a:latin typeface="PP Pangram Sans Medium" panose="00000605000000000000" pitchFamily="50" charset="0"/>
            </a:rPr>
            <a:t>As at Q1 2026</a:t>
          </a: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worksheetKey" descr="{&quot;key&quot;:&quot;worksheetKey&quot;,&quot;value&quot;:&quot;64e4390c-3625-4c4d-850a-82de1c1cd1c4&quot;}" hidden="1">
          <a:extLst>
            <a:ext uri="{FF2B5EF4-FFF2-40B4-BE49-F238E27FC236}">
              <a16:creationId xmlns:a16="http://schemas.microsoft.com/office/drawing/2014/main" id="{955D57A3-67F6-46D0-B949-BD9B3CC4077B}"/>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twoCellAnchor>
    <xdr:from>
      <xdr:col>1</xdr:col>
      <xdr:colOff>72390</xdr:colOff>
      <xdr:row>2</xdr:row>
      <xdr:rowOff>41910</xdr:rowOff>
    </xdr:from>
    <xdr:to>
      <xdr:col>19</xdr:col>
      <xdr:colOff>523875</xdr:colOff>
      <xdr:row>99</xdr:row>
      <xdr:rowOff>125506</xdr:rowOff>
    </xdr:to>
    <xdr:sp macro="" textlink="">
      <xdr:nvSpPr>
        <xdr:cNvPr id="3" name="TextBox 2">
          <a:extLst>
            <a:ext uri="{FF2B5EF4-FFF2-40B4-BE49-F238E27FC236}">
              <a16:creationId xmlns:a16="http://schemas.microsoft.com/office/drawing/2014/main" id="{617C9FCD-645F-47A7-B441-A631F1FC5E8A}"/>
            </a:ext>
          </a:extLst>
        </xdr:cNvPr>
        <xdr:cNvSpPr txBox="1"/>
      </xdr:nvSpPr>
      <xdr:spPr>
        <a:xfrm>
          <a:off x="710565" y="405765"/>
          <a:ext cx="11936730" cy="15790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Disclaimer</a:t>
          </a:r>
          <a:endParaRPr lang="en-US">
            <a:effectLst/>
          </a:endParaRPr>
        </a:p>
        <a:p>
          <a:r>
            <a:rPr lang="en-US" sz="1100" b="1">
              <a:solidFill>
                <a:schemeClr val="dk1"/>
              </a:solidFill>
              <a:effectLst/>
              <a:latin typeface="+mn-lt"/>
              <a:ea typeface="+mn-ea"/>
              <a:cs typeface="+mn-cs"/>
            </a:rPr>
            <a:t>General</a:t>
          </a:r>
          <a:endParaRPr lang="en-US">
            <a:effectLst/>
          </a:endParaRPr>
        </a:p>
        <a:p>
          <a:r>
            <a:rPr lang="en-US" sz="1100" b="0">
              <a:solidFill>
                <a:schemeClr val="dk1"/>
              </a:solidFill>
              <a:effectLst/>
              <a:latin typeface="+mn-lt"/>
              <a:ea typeface="+mn-ea"/>
              <a:cs typeface="+mn-cs"/>
            </a:rPr>
            <a:t>The information provided in this data book (this “Data book”) pertaining to Allwyn AG and its parent company, subsidiaries, joint ventures, equity method investees and associates (“Allwyn”, “Company” or “we”), its business assets, strategy and operations is being made available to you solely for your information and background and for no other purpose. The information provided in this Data book  pertaining to the Company is subject to amendment and shall not constitute an offer to invest, to sell, or a solicitation of an offer to buy, any securities, options, futures, or other derivatives related to securities, nor shall there be any sale of such securities or other derivatives in any jurisdiction in which such offer, solicitation or sale would be unlawful prior to the registration or qualification under the securities laws of any such jurisdiction. The information contained herein does not purport to be comprehensive. Nothing herein shall be deemed to constitute investment, legal, tax, financial, accounting or other advice. Neither the U.S. Securities and Exchange Commission (the “SEC”) nor any securities commission or similar regulatory agency of any other jurisdiction has reviewed, evaluated, approved or disapproved of the contents of this Data book or determined that this Data book is truthful or complete, and the content of this Data book is not prescribed by securities laws. In addition, this Data book does not purport to contain all of the information that may be required to make a full analysis of an investment in the Company and is not intended to form the basis of any decision with respect to the Company.</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No public offering of securities is being made at this time. This Data book is not intended to create any contract, representation, warranty, undertaking, express or implied or other legal relations and is not an invitation or offer or commitment with respect to any loans, securities or other financing and creates no obligation or liability on any arrangers or managers to underwrite, arrange, sell, buy, participate in or syndicate any loans, securities or other financing. Neither this Data book nor any associated written or oral communication is intended to or shall create any binding obligations on the Company or any of its subsidiaries.</a:t>
          </a:r>
          <a:endParaRPr lang="en-US">
            <a:effectLst/>
          </a:endParaRPr>
        </a:p>
        <a:p>
          <a:r>
            <a:rPr lang="en-US" sz="1100" b="0">
              <a:solidFill>
                <a:schemeClr val="dk1"/>
              </a:solidFill>
              <a:effectLst/>
              <a:latin typeface="+mn-lt"/>
              <a:ea typeface="+mn-ea"/>
              <a:cs typeface="+mn-cs"/>
            </a:rPr>
            <a:t>This Data book does not take into account, nor does it provide and nor should it be construed as providing, any tax, legal, regulatory, business, financial, accounting or investment advice or opinion regarding the specific investment objectives or financial situation of any person. Recipients of this Data book should consult their own legal, regulatory, tax, business, financial and accounting advisors to the extent they deem necessary, and each recipient must make its own evaluation of the Company and of the relevance and adequacy of the information. The information contained in this Data book only speaks at the date of this Data book. Neither the delivery of this Data book nor any further discussions of the Company’s businesses with the recipient thereof shall, under any circumstances, create any implication that there has been no change in the affairs of the Company’s businesses since the date of this Data book. The Company reserve the right to amend or replace the information contained herein, in part or entirely, at any time, and undertake no obligation to provide the recipient with access to the amended information or to notify the recipient thereof.</a:t>
          </a:r>
          <a:endParaRPr lang="en-US">
            <a:effectLst/>
          </a:endParaRPr>
        </a:p>
        <a:p>
          <a:r>
            <a:rPr lang="en-US" sz="1100" b="1">
              <a:solidFill>
                <a:schemeClr val="dk1"/>
              </a:solidFill>
              <a:effectLst/>
              <a:latin typeface="+mn-lt"/>
              <a:ea typeface="+mn-ea"/>
              <a:cs typeface="+mn-cs"/>
            </a:rPr>
            <a:t>Certain Financial Measures and Calculations</a:t>
          </a:r>
          <a:endParaRPr lang="en-US">
            <a:effectLst/>
          </a:endParaRPr>
        </a:p>
        <a:p>
          <a:r>
            <a:rPr lang="en-US" sz="1100" b="0">
              <a:solidFill>
                <a:schemeClr val="dk1"/>
              </a:solidFill>
              <a:effectLst/>
              <a:latin typeface="+mn-lt"/>
              <a:ea typeface="+mn-ea"/>
              <a:cs typeface="+mn-cs"/>
            </a:rPr>
            <a:t>This Data book contains financial information which may not have been audited, reviewed, compiled or verified by any independent accounting firm. The inclusion of such financial information in this Data book or any related Information should not be regarded as a representation or warranty by the Company or any of its respective affiliates, advisors or representatives or any other person as to the accuracy or completeness of such financial information's portrayal of the financial condition or results of operations by the Company and should not be relied upon when making an investment decision.</a:t>
          </a:r>
          <a:endParaRPr lang="en-US">
            <a:effectLst/>
          </a:endParaRPr>
        </a:p>
        <a:p>
          <a:r>
            <a:rPr lang="en-US" sz="1100" b="0">
              <a:solidFill>
                <a:schemeClr val="dk1"/>
              </a:solidFill>
              <a:effectLst/>
              <a:latin typeface="+mn-lt"/>
              <a:ea typeface="+mn-ea"/>
              <a:cs typeface="+mn-cs"/>
            </a:rPr>
            <a:t>Certain financial and operational information about the Company’s business and operating segments presented in this Data book is based on [our non-International Financial Reporting Standards (“IFRS”) management accounts and] management estimates and has not been audited, reviewed, compiled or verified by any independent accounting firm. Such information should therefore not be regarded as an indication or representation by the Company or any other person regarding the Company's operating or financial performance for the periods presented in the Data book. The presentation of the Company’s business and operating segments may not be consistent with the presentation of such information in the Company’s financial statements or in offering documents for the Company’s debt and/or equity offerings. While the Company believes the manner of presentation of such business and operating segment information in this Data book is appropriate, the Company may not present such business and operating segment information in the same manner in its financial statements, offering documents or materials similar to this Data book in the future. The Company does not undertake, and the Company expressly disclaims, any obligation to present such business and operating segment information in a manner consistent with the presentation in this Data book at any point in the future. </a:t>
          </a:r>
          <a:endParaRPr lang="en-US">
            <a:effectLst/>
          </a:endParaRPr>
        </a:p>
        <a:p>
          <a:r>
            <a:rPr lang="en-US" sz="1100" b="0">
              <a:solidFill>
                <a:schemeClr val="dk1"/>
              </a:solidFill>
              <a:effectLst/>
              <a:latin typeface="+mn-lt"/>
              <a:ea typeface="+mn-ea"/>
              <a:cs typeface="+mn-cs"/>
            </a:rPr>
            <a:t>In addition, certain financial data included in this Data book consists of “non-IFRS financial measures.” These non-IFRS financial measures, as defined by the Company (including but not limited to EBITDA, Operating EBITDA, Operating EBITDA Margin, Adjusted EBITDA, Adjusted EBITDA Margin, Capital Expenditures, Free Cash Flow Conversion. None of these items, including with certain unaudited numbers in the information, are a measure of financial performance under generally accepted accounting principles (“GAAP”) or IFRS as adopted by the European Union, nor have these measures been audited or reviewed by an external auditor, consultant or expert. These measures are derived from management information systems. These items are an addition to, and not a substitute for or superior to, measures of financial performance prepared in accordance with GAAP or IFRS and should not be considered as an alternative to net income, operating income or any other performance measures derived in accordance with GAAP or IFRS. As these terms are defined by the Company's management and are not determined in accordance with GAAP or IFRS, thus being susceptible to varying calculation, the measures presented may not be comparable to other similarly titled measures and terms used by other companies. </a:t>
          </a:r>
          <a:endParaRPr lang="en-US">
            <a:effectLst/>
          </a:endParaRPr>
        </a:p>
        <a:p>
          <a:r>
            <a:rPr lang="en-US" sz="1100" b="0">
              <a:solidFill>
                <a:schemeClr val="dk1"/>
              </a:solidFill>
              <a:effectLst/>
              <a:latin typeface="+mn-lt"/>
              <a:ea typeface="+mn-ea"/>
              <a:cs typeface="+mn-cs"/>
            </a:rPr>
            <a:t>Any such information, measure or estimate should therefore not be regarded as an indication, forecast or representation by the Company or any other person regarding the Company's operating or financial performance for the respective period. The Company believes that these measures of financial results (including on a forward-looking basis) provide useful supplemental information to investors about the Company.  However, there are a number of limitations related to the use of these measures in connection with their nearest equivalents which have been prepared in accordance with GAAP or IFRS. The principal limitation of these financial measures is that they exclude items that are significant in understanding and assessing the Company's financial results, including significant expenses, income and tax liabilities that are required by GAAP and/or IFRS to be recorded in the Company's financial statements. In addition, they are subject to inherent limitations as they reflect the exercise of judgements by the Company about which expense and income are excluded or included in determining these financial measures. While the Company believes the information set forth in this Data book is reasonable, it is inherently subject to modification in connection with ongoing review or audit procedures and such modifications may be material. Accordingly, such information and data may not be included, may be adjusted or may be presented differently in any proxy statement, prospectus or registration statement or other report or document to be filed with or furnished to the SEC by the Company and/or its affiliates.</a:t>
          </a:r>
          <a:endParaRPr lang="en-US">
            <a:effectLst/>
          </a:endParaRPr>
        </a:p>
        <a:p>
          <a:r>
            <a:rPr lang="en-US" sz="1100" b="1">
              <a:solidFill>
                <a:schemeClr val="dk1"/>
              </a:solidFill>
              <a:effectLst/>
              <a:latin typeface="+mn-lt"/>
              <a:ea typeface="+mn-ea"/>
              <a:cs typeface="+mn-cs"/>
            </a:rPr>
            <a:t>Forward-Looking Statements, Financial Projections and Financial Targets</a:t>
          </a:r>
          <a:endParaRPr lang="en-US">
            <a:effectLst/>
          </a:endParaRPr>
        </a:p>
        <a:p>
          <a:r>
            <a:rPr lang="en-US" sz="1100" b="0">
              <a:solidFill>
                <a:schemeClr val="dk1"/>
              </a:solidFill>
              <a:effectLst/>
              <a:latin typeface="+mn-lt"/>
              <a:ea typeface="+mn-ea"/>
              <a:cs typeface="+mn-cs"/>
            </a:rPr>
            <a:t>This Data book and oral statements made in connection with this Data book may contain forward-looking statements. Forward-looking statements include, without limitation, statements regarding the estimated future financial performance, financial position and financial impacts of the Company. Words or phrases such as “anticipate,” “objective,” “may,” “will,” “might,” “seem,” “should,” “could,” “can,” “intend,” “expect,” “believe,” “estimate,” “predict,” “potential,” “plan,” “is designed to,” “would,” “continue,” “project,” “possible,” “seek,” “future,” “outlook,” “strive,” “strategy,” “opportunity,” “will continue,” “will likely result” or similar expressions suggest future outcomes but the absence of these words does not mean that a statement is not forward-looking. When the Company discuss their strategies or plans, they are making projections and using forward-looking statements. These forward-looking statements include, but are not limited, statements regarding estimates, forecasts of other financial and performance metrics, projections of market opportunity and other characterizations of future events or circumstances, including any underlying assumptions. Forward-looking statements, financial projections and financial targets are based on the opinions and estimates of management at the date the statements are made, and are subject to, a variety of known and unknown risks and uncertainties and other factors that could cause actual events or results to differ materially from those anticipated in the forward-looking statements, financial projections and financial targets. Although the Company believes that the expectations reflected in the forward-looking statements and financial projections are reasonable, there can be no assurance that such expectations will prove to be correct. None of the Company’s independent auditors, nor any other independent accountants, have applied, examined or performed any procedures with respect to the financial targets, nor have they expressed any opinion or any other form of assurance on the financial targets or their achievability. These forward-looking statements are provided for illustrative purposes only and must not be relied on by an investor as, a guarantee, an assurance, a prediction or a definitive statement of fact or probability. The financial targets constitute forward-looking statements and are not guarantees of future financial performance. The Company cannot guarantee future results, level of activity, performance or achievements and there is no representation that the actual results achieved will be the same, in whole or in part, as those set out in the forward-looking statements, financial projections and financial targets as actual events and circumstances are difficult or impossible to predict and may differ from assumptions. While in some cases presented with numerical specificity, by their nature, forward-looking statements, financial projections and financial targets involve numerous assumptions, known and unknown risks and uncertainties, both general and specific, that contribute to the possibility that the predictions, forecasts, projections and other forward-looking information will not occur, which may cause the Company's actual performance and financial results in future periods to differ materially from any estimates or projections or targets of future performance or results expressed or implied by such forward-looking statements, financial projections and financial targets. Many actual events and circumstances are beyond the control of the Company. There may be additional risks that the Company presently knows, or that the Company currently believes are immaterial, that could also cause actual results to differ from those contained in the forward-looking statements. The financial targets reflect the Company’s subjective judgements in many respects and thus are susceptible to multiple interpretations and periodic revisions based on actual experience and business, economic, financial and other developments. Accordingly, such assumptions may change or may not materialize at all. The forward-looking statements, financial projections and financial targets contained in this Data book are expressly qualified by this cautionary statement. While the Company may elect to update these forward-looking statements at some point in the future, except as required by applicable law, the Company specifically disclaims any obligation to update or revise publicly any forward-looking statements, whether as a result of new information, future events or otherwise, after the date on which the statements are made or to reflect the occurrence of unanticipated events. The Company and its affiliates and or their respective boards of directors, senior management or any of their respective affiliates, advisers, officers, directors or representatives cannot give any assurance that the financial targets will be realized or that actual results will not vary significantly from the financial targets. Additionally, some or all of the information in this Data book is or may be price-sensitive information and the use of such information may be regulated or prohibited by applicable legislation, including securities laws related to insider dealing and market abuse. The Company’s consolidated financial statements are in the process of being prepared in accordance with IFRS. Accordingly, the Company’s historical financial results and financial forecast information are preliminary and subject to change, which change may be material, based on the completion of its financial closing procedures and any adjustments that may result from the preparation of its financial statements in accordance with IFRS and completion of the audits of its financial statements in accordance with the applicable standards. While all financial, operational, industry and market projections, estimates and targets are necessarily speculative, the Company believes that the preparation of prospective financial, operational, industry and market information involves increasingly higher levels of uncertainty the further out the projection, estimate or target extends from the date of preparation. Actual results will differ, and may differ materially, from the results contemplated by the projected financial, operational, industry and market information contained in this Data book, and the inclusion of such information in this Data book should not be regarded as a representation by any person that the results reflected in such projections will be achieved.  </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Industry and Market Data</a:t>
          </a:r>
          <a:endParaRPr lang="en-US">
            <a:effectLst/>
          </a:endParaRPr>
        </a:p>
        <a:p>
          <a:r>
            <a:rPr lang="en-US" sz="1100" b="0">
              <a:solidFill>
                <a:schemeClr val="dk1"/>
              </a:solidFill>
              <a:effectLst/>
              <a:latin typeface="+mn-lt"/>
              <a:ea typeface="+mn-ea"/>
              <a:cs typeface="+mn-cs"/>
            </a:rPr>
            <a:t>Any industry and market data used in this Data book have been obtained from third-party industry publications and sources as well as from research reports prepared for other purposes. This information involves many assumptions and limitations; therefore, there can be no guarantee as to the accuracy or reliability of such assumptions and recipients are cautioned not to give undue weight to this information. The Company has not independently verified the data obtained from these sources and no representation is made as to the accuracy, reasonableness or completeness any projections or modelling or any other information contained herein and the Company does not undertake, and the Company expressly disclaims, any obligation to comment on the expectations of, or statements made by, third parties in respect of the matters discussed in this Data book. Any data on past performance or modelling contained herein is not an indication as to future performance.</a:t>
          </a:r>
          <a:endParaRPr lang="en-US">
            <a:effectLst/>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ap.local\opapfs\FIN\finadmin\KKCG%20reporting\2020\Dec.20\AUDIT_PACKAGE_Dec.20_2021.04.27_fin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ygb.sharepoint.com/ksopfs1.pme.penton.com/home/NYCNW-INB001/EDOCS/TEMP/check%20point%20gfm%20tes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ites.ey.com/Users/havlin/Documents/_Projekty/Italy/Model/Financing/20160421%20Sunshine%20JV%20model%20v7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40.27\data_old\DATA_KKCG\Finance\Consolidation\KKCGSE_2014_KONSOLIDACE\Conso_templates_2014\KKCGS_konso_notes\Podklady\KKCGS_12_consolidation_PACKAGE__EUR.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aha-dpf\doc2$\franc\My%20Documents\Rozpo&#269;et\CAPEX%202013-2018\Rozpo&#269;et%20-%20&#353;ablona%20finalv5.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sites.ey.com/Finance/Consolidation_SAZKA%20Group/SAZGR_2020/SAZGR_2020_4Q_conso/01_Podklady_od_spole&#269;nost&#237;/CASAG/incoming/CASAG_IFRS_TRIAL_BALANCE_UNI_incoming_2020.DEC.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ites.ey.com/Konsolidierung/IAS%202008%2012%2031/01%20Organisation/Rollout%20Package/Leere%20IFRS%20Packages/Aussendung%20Full%20Packages%202008%20CASAG/CASAG%20IFRS%202008%20full%202.0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sites.ey.com/Finance/Consolidation_SAZKA%20Group/SAZGR_2022/SAZGR_2022_1Q_conso/01-Podklady_od_spole&#269;nost&#237;/RUBHL/RUBHL_1Q22_AUDIT_PACKAGE_29_4_2022.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informaplc-my.sharepoint.com/Users/hing_lee/AppData/Local/Microsoft/Windows/Temporary%20Internet%20Files/Content.Outlook/8ORXDMZI/AW-Sept%2030%202013-issue%20corrections%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ngagements%20-%20Active\h\WINDOWS\TEMP\GMMBSdetail.sch9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tes.ey.com/Konsolidierung/IAS%202008%2006%2030/02%20Orginalmeldungen/DBSEND/Datenimport%2030%206%202008%20in%20Arbe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formaplc-my.sharepoint.com/personal/ruth_janssen_informa_com/Documents/Work/Budget/Budget%20Documentary/2018%20Budget%20comment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ites.ey.com/DATA_KKCG/Finance/Consolidation/KKCGSE_2015_KONSOLIDACE/MNDGR_quarterly%20conso/2q/AUDIT_CONSO_Package.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allwynent-my.sharepoint.com/personal/laurence_jarvis-smith_allwyn_com/Documents/2026.01.27%20Deliverable_1_ProjectOdyssey_ProFormaTables+Adjustments_v2026-01-27%20-%20Magda%20Mostkova.xlsx" TargetMode="External"/><Relationship Id="rId1" Type="http://schemas.openxmlformats.org/officeDocument/2006/relationships/externalLinkPath" Target="https://allwynent-my.sharepoint.com/personal/laurence_jarvis-smith_allwyn_com/Documents/2026.01.27%20Deliverable_1_ProjectOdyssey_ProFormaTables+Adjustments_v2026-01-27%20-%20Magda%20Mostkov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ites.ey.com/Users/rohnovat/Documents/3Q_2021/ADJ/DSI_NCI_CASAG_2Q21_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ites.ey.com/Finance/Consolidation_SAZKA%20Group/SAZGR_2021/SAZGR_2021_4Q_conso/01_Podklady_od_spole&#269;nost&#237;/OPAP/OPAP_4Q21_AUDIT_PACKAGE_1_03_202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ites.ey.com/Konsolidierung/IAS%202006%2012%2031%20Vorjahr/Originalmeldungen/CAI%20Gruppe/CAIL%20IFRS%20Reporting%20Package%202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ygb.sharepoint.com/ksopfs1.pme.penton.com/home/NYCNW-INB001/EDOCS/UserData/COURS0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Menu"/>
      <sheetName val="Company"/>
      <sheetName val="Links"/>
      <sheetName val="Export"/>
      <sheetName val="All_Accounts"/>
      <sheetName val="Generator"/>
      <sheetName val="Companies"/>
      <sheetName val="Instructions"/>
      <sheetName val="EPMFormattingSheet"/>
      <sheetName val="EPMFormattingSheet2"/>
      <sheetName val="Report"/>
      <sheetName val="1.1"/>
      <sheetName val="1.2"/>
      <sheetName val="1.3"/>
      <sheetName val="1.4"/>
      <sheetName val="3"/>
      <sheetName val="3.1"/>
      <sheetName val="Sheet14"/>
      <sheetName val="4"/>
      <sheetName val="4.4"/>
      <sheetName val="5"/>
      <sheetName val="5.1"/>
      <sheetName val="7.1"/>
      <sheetName val="7.2"/>
      <sheetName val="8"/>
      <sheetName val="9.1"/>
      <sheetName val="9.1.1"/>
      <sheetName val="9.1.2"/>
      <sheetName val="9.1.3"/>
      <sheetName val="9.2"/>
      <sheetName val="9.2.1"/>
      <sheetName val="9.2.2"/>
      <sheetName val="9.3"/>
      <sheetName val="9.4"/>
      <sheetName val="Sheet23"/>
      <sheetName val="9.5"/>
      <sheetName val="9.6.1"/>
      <sheetName val="TAB_9_6_LOAN_HDG"/>
      <sheetName val="9.6.2"/>
      <sheetName val="9.7"/>
      <sheetName val="10"/>
      <sheetName val="11.1"/>
      <sheetName val="11.2"/>
      <sheetName val="12.1a"/>
      <sheetName val="12.1b"/>
      <sheetName val="12.2"/>
      <sheetName val="12.3"/>
      <sheetName val="13.1"/>
      <sheetName val="Sheet18"/>
      <sheetName val="13.2"/>
      <sheetName val="14.1"/>
      <sheetName val="14.2"/>
      <sheetName val="14.3"/>
      <sheetName val="14.4"/>
      <sheetName val="14.5"/>
      <sheetName val="14.6"/>
      <sheetName val="14.6.1"/>
      <sheetName val="14.7"/>
      <sheetName val="14.8"/>
      <sheetName val="14.9"/>
      <sheetName val="Sheet26"/>
      <sheetName val="14.10"/>
      <sheetName val="14.11"/>
      <sheetName val="14.12"/>
      <sheetName val="16"/>
      <sheetName val="16.1"/>
      <sheetName val="17.1"/>
      <sheetName val="17.2"/>
      <sheetName val="17.3"/>
      <sheetName val="18"/>
      <sheetName val="19"/>
      <sheetName val="Sheet12"/>
      <sheetName val="20"/>
      <sheetName val="21"/>
      <sheetName val="22"/>
      <sheetName val="23"/>
      <sheetName val="Intercompany"/>
      <sheetName val="Sheet8"/>
      <sheetName val="Checklist"/>
      <sheetName val="Status"/>
      <sheetName val="Incorrect_positions"/>
      <sheetName val="Detail_PROJECT_STATUS_NEW"/>
      <sheetName val="Pozice_14_10"/>
      <sheetName val="Pozice_14_9"/>
      <sheetName val="Pozice_14_8"/>
      <sheetName val="Detail_MAT_STATUS_NEW"/>
      <sheetName val="Pozice_14_7"/>
      <sheetName val="Pozice_14_6_1"/>
      <sheetName val="Detail_VRTY_NO_DEPR"/>
      <sheetName val="Pozice_14_4"/>
      <sheetName val="Pozice_14_3"/>
      <sheetName val="Detail_FA_STATUS_NEW"/>
      <sheetName val="Pozice_14_2"/>
      <sheetName val="Partner_INT_EXT"/>
      <sheetName val="Detail_HDG"/>
      <sheetName val="Detail_TRD"/>
      <sheetName val="TAB_9_5_ICO"/>
      <sheetName val="Partner_INT"/>
      <sheetName val="TAB_9_2_ELIM"/>
      <sheetName val="TAB_9_1_ELIM"/>
      <sheetName val="TAB_5_1_EQ_MOVE"/>
      <sheetName val="Partner"/>
      <sheetName val="OSTATNI_CHECKY"/>
      <sheetName val="generovat"/>
    </sheetNames>
    <sheetDataSet>
      <sheetData sheetId="0" refreshError="1"/>
      <sheetData sheetId="1" refreshError="1"/>
      <sheetData sheetId="2" refreshError="1">
        <row r="14">
          <cell r="B14" t="b">
            <v>1</v>
          </cell>
        </row>
        <row r="15">
          <cell r="B15" t="b">
            <v>0</v>
          </cell>
        </row>
      </sheetData>
      <sheetData sheetId="3" refreshError="1"/>
      <sheetData sheetId="4" refreshError="1"/>
      <sheetData sheetId="5" refreshError="1"/>
      <sheetData sheetId="6" refreshError="1">
        <row r="17">
          <cell r="J17" t="str">
            <v>YES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G9" t="str">
            <v>In progress</v>
          </cell>
        </row>
        <row r="39">
          <cell r="H39" t="str">
            <v>[UCET_IFRS].[H1].[BS00000]</v>
          </cell>
          <cell r="I39">
            <v>0</v>
          </cell>
          <cell r="AZ39">
            <v>0</v>
          </cell>
          <cell r="BA39">
            <v>0</v>
          </cell>
        </row>
        <row r="40">
          <cell r="H40" t="str">
            <v>[UCET_IFRS].[H1].[A010100]</v>
          </cell>
          <cell r="I40">
            <v>128508.6231666964</v>
          </cell>
          <cell r="AZ40">
            <v>0</v>
          </cell>
          <cell r="BA40">
            <v>128508.6231666964</v>
          </cell>
          <cell r="CU40">
            <v>0</v>
          </cell>
          <cell r="CX40">
            <v>0</v>
          </cell>
        </row>
        <row r="41">
          <cell r="H41" t="str">
            <v>[UCET_IFRS].[H1].[A010101]</v>
          </cell>
          <cell r="I41">
            <v>0</v>
          </cell>
          <cell r="AZ41">
            <v>0</v>
          </cell>
          <cell r="BA41">
            <v>0</v>
          </cell>
        </row>
        <row r="42">
          <cell r="H42" t="str">
            <v>[UCET_IFRS].[H1].[A010102]</v>
          </cell>
          <cell r="I42">
            <v>0</v>
          </cell>
          <cell r="AZ42">
            <v>0</v>
          </cell>
          <cell r="BA42">
            <v>0</v>
          </cell>
        </row>
        <row r="43">
          <cell r="H43" t="str">
            <v>[UCET_IFRS].[H1].[A010103]</v>
          </cell>
          <cell r="I43">
            <v>0</v>
          </cell>
          <cell r="AZ43">
            <v>0</v>
          </cell>
          <cell r="BA43">
            <v>0</v>
          </cell>
        </row>
        <row r="44">
          <cell r="H44" t="str">
            <v>[UCET_IFRS].[H1].[A010104]</v>
          </cell>
          <cell r="I44">
            <v>0</v>
          </cell>
          <cell r="AZ44">
            <v>0</v>
          </cell>
          <cell r="BA44">
            <v>0</v>
          </cell>
        </row>
        <row r="45">
          <cell r="H45" t="str">
            <v>[UCET_IFRS].[H1].[A010112]</v>
          </cell>
          <cell r="I45">
            <v>0</v>
          </cell>
          <cell r="AZ45">
            <v>0</v>
          </cell>
          <cell r="BA45">
            <v>0</v>
          </cell>
        </row>
        <row r="46">
          <cell r="H46" t="str">
            <v>[UCET_IFRS].[H1].[A010113]</v>
          </cell>
          <cell r="I46">
            <v>0</v>
          </cell>
          <cell r="AZ46">
            <v>0</v>
          </cell>
          <cell r="BA46">
            <v>0</v>
          </cell>
        </row>
        <row r="47">
          <cell r="H47" t="str">
            <v>[UCET_IFRS].[H1].[A010105]</v>
          </cell>
          <cell r="I47">
            <v>8495.6188500000007</v>
          </cell>
          <cell r="AZ47">
            <v>0</v>
          </cell>
          <cell r="BA47">
            <v>8495.6188500000007</v>
          </cell>
        </row>
        <row r="48">
          <cell r="H48" t="str">
            <v>[UCET_IFRS].[H1].[A010115]</v>
          </cell>
          <cell r="I48">
            <v>0</v>
          </cell>
          <cell r="AZ48">
            <v>0</v>
          </cell>
          <cell r="BA48">
            <v>0</v>
          </cell>
        </row>
        <row r="49">
          <cell r="H49" t="str">
            <v>[UCET_IFRS].[H1].[A010106]</v>
          </cell>
          <cell r="I49">
            <v>11746.264010000001</v>
          </cell>
          <cell r="AZ49">
            <v>0</v>
          </cell>
          <cell r="BA49">
            <v>11746.264010000001</v>
          </cell>
        </row>
        <row r="50">
          <cell r="H50" t="str">
            <v>[UCET_IFRS].[H1].[A010107]</v>
          </cell>
          <cell r="I50">
            <v>38882.719920299103</v>
          </cell>
          <cell r="AZ50">
            <v>0</v>
          </cell>
          <cell r="BA50">
            <v>38882.719920299103</v>
          </cell>
        </row>
        <row r="51">
          <cell r="H51" t="str">
            <v>[UCET_IFRS].[H1].[A010108]</v>
          </cell>
          <cell r="I51">
            <v>37609.932309999997</v>
          </cell>
          <cell r="AZ51">
            <v>0</v>
          </cell>
          <cell r="BA51">
            <v>37609.932309999997</v>
          </cell>
        </row>
        <row r="52">
          <cell r="H52" t="str">
            <v>[UCET_IFRS].[H1].[A010109]</v>
          </cell>
          <cell r="I52">
            <v>2396.1332263972999</v>
          </cell>
          <cell r="AZ52">
            <v>0</v>
          </cell>
          <cell r="BA52">
            <v>2396.1332263972999</v>
          </cell>
        </row>
        <row r="53">
          <cell r="H53" t="str">
            <v>[UCET_IFRS].[H1].[A010114]</v>
          </cell>
          <cell r="I53">
            <v>0</v>
          </cell>
          <cell r="AZ53">
            <v>0</v>
          </cell>
          <cell r="BA53">
            <v>0</v>
          </cell>
        </row>
        <row r="54">
          <cell r="H54" t="str">
            <v>[UCET_IFRS].[H1].[A010110]</v>
          </cell>
          <cell r="I54">
            <v>27771.560590000001</v>
          </cell>
          <cell r="AZ54">
            <v>0</v>
          </cell>
          <cell r="BA54">
            <v>27771.560590000001</v>
          </cell>
        </row>
        <row r="55">
          <cell r="H55" t="str">
            <v>[UCET_IFRS].[H1].[A010116]</v>
          </cell>
          <cell r="I55">
            <v>1315.92911</v>
          </cell>
          <cell r="AZ55">
            <v>0</v>
          </cell>
          <cell r="BA55">
            <v>1315.92911</v>
          </cell>
        </row>
        <row r="56">
          <cell r="H56" t="str">
            <v>[UCET_IFRS].[H1].[A010111]</v>
          </cell>
          <cell r="I56">
            <v>290.46514999999999</v>
          </cell>
          <cell r="AZ56">
            <v>0</v>
          </cell>
          <cell r="BA56">
            <v>290.46514999999999</v>
          </cell>
        </row>
        <row r="57">
          <cell r="H57" t="str">
            <v>[UCET_IFRS].[H1].[A010200]</v>
          </cell>
          <cell r="I57">
            <v>1464073.623774908</v>
          </cell>
          <cell r="AZ57">
            <v>735364</v>
          </cell>
          <cell r="BA57">
            <v>2199437.623774908</v>
          </cell>
          <cell r="CU57">
            <v>0</v>
          </cell>
          <cell r="CX57">
            <v>735364</v>
          </cell>
        </row>
        <row r="58">
          <cell r="H58" t="str">
            <v>[UCET_IFRS].[H1].[A010201]</v>
          </cell>
          <cell r="I58">
            <v>931034.77817970002</v>
          </cell>
          <cell r="AZ58">
            <v>0</v>
          </cell>
          <cell r="BA58">
            <v>931034.77817970002</v>
          </cell>
        </row>
        <row r="59">
          <cell r="H59" t="str">
            <v>[UCET_IFRS].[H1].[A010206]</v>
          </cell>
          <cell r="I59">
            <v>0</v>
          </cell>
          <cell r="AZ59">
            <v>724364</v>
          </cell>
          <cell r="BA59">
            <v>724364</v>
          </cell>
        </row>
        <row r="60">
          <cell r="H60" t="str">
            <v>[UCET_IFRS].[H1].[A010208]</v>
          </cell>
          <cell r="I60">
            <v>6057.0821999999998</v>
          </cell>
          <cell r="AZ60">
            <v>0</v>
          </cell>
          <cell r="BA60">
            <v>6057.0821999999998</v>
          </cell>
        </row>
        <row r="61">
          <cell r="H61" t="str">
            <v>[UCET_IFRS].[H1].[A010202]</v>
          </cell>
          <cell r="I61">
            <v>43136.079669999999</v>
          </cell>
          <cell r="AZ61">
            <v>0</v>
          </cell>
          <cell r="BA61">
            <v>43136.079669999999</v>
          </cell>
        </row>
        <row r="62">
          <cell r="H62" t="str">
            <v>[UCET_IFRS].[H1].[A010207]</v>
          </cell>
          <cell r="I62">
            <v>0</v>
          </cell>
          <cell r="AZ62">
            <v>0</v>
          </cell>
          <cell r="BA62">
            <v>0</v>
          </cell>
        </row>
        <row r="63">
          <cell r="H63" t="str">
            <v>[UCET_IFRS].[H1].[A010203]</v>
          </cell>
          <cell r="I63">
            <v>0</v>
          </cell>
          <cell r="AZ63">
            <v>0</v>
          </cell>
          <cell r="BA63">
            <v>0</v>
          </cell>
        </row>
        <row r="64">
          <cell r="H64" t="str">
            <v>[UCET_IFRS].[H1].[A010205]</v>
          </cell>
          <cell r="I64">
            <v>0</v>
          </cell>
          <cell r="AZ64">
            <v>0</v>
          </cell>
          <cell r="BA64">
            <v>0</v>
          </cell>
        </row>
        <row r="65">
          <cell r="H65" t="str">
            <v>[UCET_IFRS].[H1].[A010204]</v>
          </cell>
          <cell r="I65">
            <v>483845.68372520799</v>
          </cell>
          <cell r="AZ65">
            <v>11000</v>
          </cell>
          <cell r="BA65">
            <v>494845.68372520799</v>
          </cell>
        </row>
        <row r="66">
          <cell r="H66" t="str">
            <v>[UCET_IFRS].[H1].[A010310]</v>
          </cell>
          <cell r="I66">
            <v>0</v>
          </cell>
          <cell r="AZ66">
            <v>0</v>
          </cell>
          <cell r="BA66">
            <v>0</v>
          </cell>
        </row>
        <row r="67">
          <cell r="H67" t="str">
            <v>[UCET_IFRS].[H1].[A010301]</v>
          </cell>
          <cell r="I67">
            <v>0</v>
          </cell>
          <cell r="AZ67">
            <v>0</v>
          </cell>
          <cell r="BA67">
            <v>0</v>
          </cell>
        </row>
        <row r="68">
          <cell r="H68" t="str">
            <v>[UCET_IFRS].[H1].[A010300]</v>
          </cell>
          <cell r="I68">
            <v>0</v>
          </cell>
          <cell r="AZ68">
            <v>0</v>
          </cell>
          <cell r="BA68">
            <v>0</v>
          </cell>
        </row>
        <row r="69">
          <cell r="H69" t="str">
            <v>[UCET_IFRS].[H1].[A010302]</v>
          </cell>
          <cell r="I69">
            <v>0</v>
          </cell>
          <cell r="AZ69">
            <v>0</v>
          </cell>
          <cell r="BA69">
            <v>0</v>
          </cell>
        </row>
        <row r="70">
          <cell r="H70" t="str">
            <v>[UCET_IFRS].[H1].[A010303]</v>
          </cell>
          <cell r="I70">
            <v>0</v>
          </cell>
          <cell r="AZ70">
            <v>0</v>
          </cell>
          <cell r="BA70">
            <v>0</v>
          </cell>
        </row>
        <row r="71">
          <cell r="H71" t="str">
            <v>[UCET_IFRS].[H1].[A010305]</v>
          </cell>
          <cell r="I71">
            <v>0</v>
          </cell>
          <cell r="AZ71">
            <v>0</v>
          </cell>
          <cell r="BA71">
            <v>0</v>
          </cell>
        </row>
        <row r="72">
          <cell r="H72" t="str">
            <v>[UCET_IFRS].[H1].[A010306]</v>
          </cell>
          <cell r="I72">
            <v>0</v>
          </cell>
          <cell r="AZ72">
            <v>0</v>
          </cell>
          <cell r="BA72">
            <v>0</v>
          </cell>
        </row>
        <row r="73">
          <cell r="H73" t="str">
            <v>[UCET_IFRS].[H1].[A010307]</v>
          </cell>
          <cell r="I73">
            <v>0</v>
          </cell>
          <cell r="AZ73">
            <v>0</v>
          </cell>
          <cell r="BA73">
            <v>0</v>
          </cell>
        </row>
        <row r="74">
          <cell r="H74" t="str">
            <v>[UCET_IFRS].[H1].[A010304]</v>
          </cell>
          <cell r="I74">
            <v>0</v>
          </cell>
          <cell r="AZ74">
            <v>0</v>
          </cell>
          <cell r="BA74">
            <v>0</v>
          </cell>
        </row>
        <row r="75">
          <cell r="H75" t="str">
            <v>[UCET_IFRS].[H1].[A010400]</v>
          </cell>
          <cell r="I75">
            <v>8078.5532559061203</v>
          </cell>
          <cell r="AZ75">
            <v>0</v>
          </cell>
          <cell r="BA75">
            <v>8078.5532559061203</v>
          </cell>
        </row>
        <row r="76">
          <cell r="H76" t="str">
            <v>[UCET_IFRS].[H1].[A010401]</v>
          </cell>
          <cell r="I76">
            <v>8078.5532559061203</v>
          </cell>
          <cell r="AZ76">
            <v>0</v>
          </cell>
          <cell r="BA76">
            <v>8078.5532559061203</v>
          </cell>
        </row>
        <row r="77">
          <cell r="H77" t="str">
            <v>[UCET_IFRS].[H1].[A010500]</v>
          </cell>
          <cell r="I77">
            <v>54365.813168817403</v>
          </cell>
          <cell r="AZ77">
            <v>0</v>
          </cell>
          <cell r="BA77">
            <v>54365.813168817403</v>
          </cell>
        </row>
        <row r="78">
          <cell r="H78" t="str">
            <v>[UCET_IFRS].[H1].[A010510TOT]</v>
          </cell>
          <cell r="I78">
            <v>31486.856639999998</v>
          </cell>
          <cell r="AZ78">
            <v>0</v>
          </cell>
          <cell r="BA78">
            <v>31486.856639999998</v>
          </cell>
        </row>
        <row r="79">
          <cell r="H79" t="str">
            <v>[UCET_IFRS].[H1].[A010501]</v>
          </cell>
          <cell r="I79">
            <v>0</v>
          </cell>
          <cell r="AZ79">
            <v>0</v>
          </cell>
          <cell r="BA79">
            <v>0</v>
          </cell>
        </row>
        <row r="80">
          <cell r="H80" t="str">
            <v>[UCET_IFRS].[H1].[A010502]</v>
          </cell>
          <cell r="I80">
            <v>0</v>
          </cell>
          <cell r="AZ80">
            <v>0</v>
          </cell>
          <cell r="BA80">
            <v>0</v>
          </cell>
        </row>
        <row r="81">
          <cell r="H81" t="str">
            <v>[UCET_IFRS].[H1].[A010503]</v>
          </cell>
          <cell r="I81">
            <v>2878.3805699999998</v>
          </cell>
          <cell r="AZ81">
            <v>0</v>
          </cell>
          <cell r="BA81">
            <v>2878.3805699999998</v>
          </cell>
        </row>
        <row r="82">
          <cell r="H82" t="str">
            <v>[UCET_IFRS].[H1].[A010504]</v>
          </cell>
          <cell r="I82">
            <v>514.827429999998</v>
          </cell>
          <cell r="AZ82">
            <v>0</v>
          </cell>
          <cell r="BA82">
            <v>514.827429999998</v>
          </cell>
        </row>
        <row r="83">
          <cell r="H83" t="str">
            <v>[UCET_IFRS].[H1].[A010506]</v>
          </cell>
          <cell r="I83">
            <v>7248.5952100000004</v>
          </cell>
          <cell r="AZ83">
            <v>0</v>
          </cell>
          <cell r="BA83">
            <v>7248.5952100000004</v>
          </cell>
        </row>
        <row r="84">
          <cell r="H84" t="str">
            <v>[UCET_IFRS].[H1].[A010510]</v>
          </cell>
          <cell r="I84">
            <v>19581.879069999999</v>
          </cell>
          <cell r="AZ84">
            <v>0</v>
          </cell>
          <cell r="BA84">
            <v>19581.879069999999</v>
          </cell>
        </row>
        <row r="85">
          <cell r="H85" t="str">
            <v>[UCET_IFRS].[H1].[A010507]</v>
          </cell>
          <cell r="I85">
            <v>1263.17436</v>
          </cell>
          <cell r="AZ85">
            <v>0</v>
          </cell>
          <cell r="BA85">
            <v>1263.17436</v>
          </cell>
        </row>
        <row r="86">
          <cell r="H86" t="str">
            <v>[UCET_IFRS].[H1].[A010509]</v>
          </cell>
          <cell r="I86">
            <v>0</v>
          </cell>
          <cell r="AZ86">
            <v>0</v>
          </cell>
          <cell r="BA86">
            <v>0</v>
          </cell>
        </row>
        <row r="87">
          <cell r="H87" t="str">
            <v>[UCET_IFRS].[H1].[A010520TOT]</v>
          </cell>
          <cell r="I87">
            <v>22878.956528817402</v>
          </cell>
          <cell r="AZ87">
            <v>0</v>
          </cell>
          <cell r="BA87">
            <v>22878.956528817402</v>
          </cell>
        </row>
        <row r="88">
          <cell r="H88" t="str">
            <v>[UCET_IFRS].[H1].[A010508]</v>
          </cell>
          <cell r="I88">
            <v>221.37627000000001</v>
          </cell>
          <cell r="AZ88">
            <v>0</v>
          </cell>
          <cell r="BA88">
            <v>221.37627000000001</v>
          </cell>
        </row>
        <row r="89">
          <cell r="H89" t="str">
            <v>[UCET_IFRS].[H1].[A010511]</v>
          </cell>
          <cell r="I89">
            <v>0</v>
          </cell>
          <cell r="AZ89">
            <v>0</v>
          </cell>
          <cell r="BA89">
            <v>0</v>
          </cell>
        </row>
        <row r="90">
          <cell r="H90" t="str">
            <v>[UCET_IFRS].[H1].[A010512]</v>
          </cell>
          <cell r="I90">
            <v>22657.580258817401</v>
          </cell>
          <cell r="AZ90">
            <v>0</v>
          </cell>
          <cell r="BA90">
            <v>22657.580258817401</v>
          </cell>
        </row>
        <row r="91">
          <cell r="H91" t="str">
            <v>[UCET_IFRS].[H1].[A010513]</v>
          </cell>
          <cell r="I91">
            <v>0</v>
          </cell>
          <cell r="AZ91">
            <v>0</v>
          </cell>
          <cell r="BA91">
            <v>0</v>
          </cell>
        </row>
        <row r="92">
          <cell r="H92" t="str">
            <v>[UCET_IFRS].[H1].[A010514]</v>
          </cell>
          <cell r="I92">
            <v>0</v>
          </cell>
          <cell r="AZ92">
            <v>0</v>
          </cell>
          <cell r="BA92">
            <v>0</v>
          </cell>
        </row>
        <row r="93">
          <cell r="H93" t="str">
            <v>[UCET_IFRS].[H1].[A010700]</v>
          </cell>
          <cell r="I93">
            <v>0</v>
          </cell>
          <cell r="AZ93">
            <v>0</v>
          </cell>
          <cell r="BA93">
            <v>0</v>
          </cell>
        </row>
        <row r="94">
          <cell r="H94" t="str">
            <v>[UCET_IFRS].[H1].[A010505]</v>
          </cell>
          <cell r="I94">
            <v>0</v>
          </cell>
          <cell r="AZ94">
            <v>0</v>
          </cell>
          <cell r="BA94">
            <v>0</v>
          </cell>
        </row>
        <row r="95">
          <cell r="H95" t="str">
            <v>[UCET_IFRS].[H1].[A010701]</v>
          </cell>
          <cell r="I95">
            <v>0</v>
          </cell>
          <cell r="AZ95">
            <v>0</v>
          </cell>
          <cell r="BA95">
            <v>0</v>
          </cell>
        </row>
        <row r="96">
          <cell r="H96" t="str">
            <v>[UCET_IFRS].[H1].[A010600]</v>
          </cell>
          <cell r="I96">
            <v>35461.427513208502</v>
          </cell>
          <cell r="AZ96">
            <v>0</v>
          </cell>
          <cell r="BA96">
            <v>35461.427513208502</v>
          </cell>
        </row>
        <row r="97">
          <cell r="H97" t="str">
            <v>[UCET_IFRS].[H1].[A010601]</v>
          </cell>
          <cell r="I97">
            <v>35461.427513208502</v>
          </cell>
          <cell r="AZ97">
            <v>0</v>
          </cell>
          <cell r="BA97">
            <v>35461.427513208502</v>
          </cell>
        </row>
        <row r="98">
          <cell r="H98" t="str">
            <v>[UCET_IFRS].[H1].[A010000]</v>
          </cell>
          <cell r="I98">
            <v>1690488.0408795364</v>
          </cell>
          <cell r="AZ98">
            <v>735364</v>
          </cell>
          <cell r="BA98">
            <v>2425852.0408795369</v>
          </cell>
        </row>
        <row r="99">
          <cell r="H99" t="str">
            <v>[UCET_IFRS].[H1].[A020100]</v>
          </cell>
          <cell r="I99">
            <v>4629.25936</v>
          </cell>
          <cell r="AZ99">
            <v>0</v>
          </cell>
          <cell r="BA99">
            <v>4629.25936</v>
          </cell>
          <cell r="CV99">
            <v>0</v>
          </cell>
          <cell r="CY99">
            <v>0</v>
          </cell>
        </row>
        <row r="100">
          <cell r="H100" t="str">
            <v>[UCET_IFRS].[H1].[A020101]</v>
          </cell>
          <cell r="I100">
            <v>0</v>
          </cell>
          <cell r="AZ100">
            <v>0</v>
          </cell>
          <cell r="BA100">
            <v>0</v>
          </cell>
        </row>
        <row r="101">
          <cell r="H101" t="str">
            <v>[UCET_IFRS].[H1].[A020102]</v>
          </cell>
          <cell r="I101">
            <v>0</v>
          </cell>
          <cell r="AZ101">
            <v>0</v>
          </cell>
          <cell r="BA101">
            <v>0</v>
          </cell>
        </row>
        <row r="102">
          <cell r="H102" t="str">
            <v>[UCET_IFRS].[H1].[A020103]</v>
          </cell>
          <cell r="I102">
            <v>0</v>
          </cell>
          <cell r="AZ102">
            <v>0</v>
          </cell>
          <cell r="BA102">
            <v>0</v>
          </cell>
        </row>
        <row r="103">
          <cell r="H103" t="str">
            <v>[UCET_IFRS].[H1].[A020104]</v>
          </cell>
          <cell r="I103">
            <v>0</v>
          </cell>
          <cell r="AZ103">
            <v>0</v>
          </cell>
          <cell r="BA103">
            <v>0</v>
          </cell>
        </row>
        <row r="104">
          <cell r="H104" t="str">
            <v>[UCET_IFRS].[H1].[A020105]</v>
          </cell>
          <cell r="I104">
            <v>0</v>
          </cell>
          <cell r="AZ104">
            <v>0</v>
          </cell>
          <cell r="BA104">
            <v>0</v>
          </cell>
        </row>
        <row r="105">
          <cell r="H105" t="str">
            <v>[UCET_IFRS].[H1].[A020106]</v>
          </cell>
          <cell r="I105">
            <v>0</v>
          </cell>
          <cell r="AZ105">
            <v>0</v>
          </cell>
          <cell r="BA105">
            <v>0</v>
          </cell>
        </row>
        <row r="106">
          <cell r="H106" t="str">
            <v>[UCET_IFRS].[H1].[A020404]</v>
          </cell>
          <cell r="I106">
            <v>0</v>
          </cell>
          <cell r="AZ106">
            <v>0</v>
          </cell>
          <cell r="BA106">
            <v>0</v>
          </cell>
        </row>
        <row r="107">
          <cell r="H107" t="str">
            <v>[UCET_IFRS].[H1].[A020107]</v>
          </cell>
          <cell r="I107">
            <v>4629.25936</v>
          </cell>
          <cell r="AZ107">
            <v>0</v>
          </cell>
          <cell r="BA107">
            <v>4629.25936</v>
          </cell>
        </row>
        <row r="108">
          <cell r="H108" t="str">
            <v>[UCET_IFRS].[H1].[A020200]</v>
          </cell>
          <cell r="I108">
            <v>6168.6589000000004</v>
          </cell>
          <cell r="AZ108">
            <v>0</v>
          </cell>
          <cell r="BA108">
            <v>6168.6589000000004</v>
          </cell>
          <cell r="CU108">
            <v>0</v>
          </cell>
          <cell r="CX108">
            <v>0</v>
          </cell>
        </row>
        <row r="109">
          <cell r="H109" t="str">
            <v>[UCET_IFRS].[H1].[A020201]</v>
          </cell>
          <cell r="I109">
            <v>0</v>
          </cell>
          <cell r="AZ109">
            <v>0</v>
          </cell>
          <cell r="BA109">
            <v>0</v>
          </cell>
        </row>
        <row r="110">
          <cell r="H110" t="str">
            <v>[UCET_IFRS].[H1].[A020202]</v>
          </cell>
          <cell r="I110">
            <v>6168.6589000000004</v>
          </cell>
          <cell r="AZ110">
            <v>0</v>
          </cell>
          <cell r="BA110">
            <v>6168.6589000000004</v>
          </cell>
        </row>
        <row r="111">
          <cell r="H111" t="str">
            <v>[UCET_IFRS].[H1].[A020203]</v>
          </cell>
          <cell r="I111">
            <v>0</v>
          </cell>
          <cell r="AZ111">
            <v>0</v>
          </cell>
          <cell r="BA111">
            <v>0</v>
          </cell>
        </row>
        <row r="112">
          <cell r="H112" t="str">
            <v>[UCET_IFRS].[H1].[A020204]</v>
          </cell>
          <cell r="I112">
            <v>0</v>
          </cell>
          <cell r="AZ112">
            <v>0</v>
          </cell>
          <cell r="BA112">
            <v>0</v>
          </cell>
        </row>
        <row r="113">
          <cell r="H113" t="str">
            <v>[UCET_IFRS].[H1].[A020205]</v>
          </cell>
          <cell r="I113">
            <v>0</v>
          </cell>
          <cell r="AZ113">
            <v>0</v>
          </cell>
          <cell r="BA113">
            <v>0</v>
          </cell>
        </row>
        <row r="114">
          <cell r="H114" t="str">
            <v>[UCET_IFRS].[H1].[A020300]</v>
          </cell>
          <cell r="I114">
            <v>111457.06259240001</v>
          </cell>
          <cell r="AZ114">
            <v>0</v>
          </cell>
          <cell r="BA114">
            <v>111457.06259240001</v>
          </cell>
          <cell r="CV114">
            <v>0</v>
          </cell>
          <cell r="CY114">
            <v>0</v>
          </cell>
        </row>
        <row r="115">
          <cell r="H115" t="str">
            <v>[UCET_IFRS].[H1].[A020310TOT]</v>
          </cell>
          <cell r="I115">
            <v>83546.640130000014</v>
          </cell>
          <cell r="AZ115">
            <v>0</v>
          </cell>
          <cell r="BA115">
            <v>83546.640130000014</v>
          </cell>
        </row>
        <row r="116">
          <cell r="H116" t="str">
            <v>[UCET_IFRS].[H1].[A020301]</v>
          </cell>
          <cell r="I116">
            <v>7590.4431500000001</v>
          </cell>
          <cell r="AZ116">
            <v>0</v>
          </cell>
          <cell r="BA116">
            <v>7590.4431500000001</v>
          </cell>
        </row>
        <row r="117">
          <cell r="H117" t="str">
            <v>[UCET_IFRS].[H1].[A020304]</v>
          </cell>
          <cell r="I117">
            <v>0</v>
          </cell>
          <cell r="AZ117">
            <v>0</v>
          </cell>
          <cell r="BA117">
            <v>0</v>
          </cell>
        </row>
        <row r="118">
          <cell r="H118" t="str">
            <v>[UCET_IFRS].[H1].[A020305]</v>
          </cell>
          <cell r="I118">
            <v>0</v>
          </cell>
          <cell r="AZ118">
            <v>0</v>
          </cell>
          <cell r="BA118">
            <v>0</v>
          </cell>
        </row>
        <row r="119">
          <cell r="H119" t="str">
            <v>[UCET_IFRS].[H1].[A020306]</v>
          </cell>
          <cell r="I119">
            <v>4063.1248500000002</v>
          </cell>
          <cell r="AZ119">
            <v>0</v>
          </cell>
          <cell r="BA119">
            <v>4063.1248500000002</v>
          </cell>
        </row>
        <row r="120">
          <cell r="H120" t="str">
            <v>[UCET_IFRS].[H1].[A020308]</v>
          </cell>
          <cell r="I120">
            <v>0</v>
          </cell>
          <cell r="AZ120">
            <v>0</v>
          </cell>
          <cell r="BA120">
            <v>0</v>
          </cell>
        </row>
        <row r="121">
          <cell r="H121" t="str">
            <v>[UCET_IFRS].[H1].[A020311]</v>
          </cell>
          <cell r="I121">
            <v>60889.528509999996</v>
          </cell>
          <cell r="AZ121">
            <v>0</v>
          </cell>
          <cell r="BA121">
            <v>60889.528509999996</v>
          </cell>
        </row>
        <row r="122">
          <cell r="H122" t="str">
            <v>[UCET_IFRS].[H1].[A020314]</v>
          </cell>
          <cell r="I122">
            <v>3438.9587499999998</v>
          </cell>
          <cell r="AZ122">
            <v>0</v>
          </cell>
          <cell r="BA122">
            <v>3438.9587499999998</v>
          </cell>
        </row>
        <row r="123">
          <cell r="H123" t="str">
            <v>[UCET_IFRS].[H1].[A020309]</v>
          </cell>
          <cell r="I123">
            <v>7564.5848699999997</v>
          </cell>
          <cell r="AZ123">
            <v>0</v>
          </cell>
          <cell r="BA123">
            <v>7564.5848699999997</v>
          </cell>
        </row>
        <row r="124">
          <cell r="H124" t="str">
            <v>[UCET_IFRS].[H1].[A020312]</v>
          </cell>
          <cell r="I124">
            <v>0</v>
          </cell>
          <cell r="AZ124">
            <v>0</v>
          </cell>
          <cell r="BA124">
            <v>0</v>
          </cell>
        </row>
        <row r="125">
          <cell r="H125" t="str">
            <v>[UCET_IFRS].[H1].[A020315]</v>
          </cell>
          <cell r="I125">
            <v>0</v>
          </cell>
          <cell r="AZ125">
            <v>0</v>
          </cell>
          <cell r="BA125">
            <v>0</v>
          </cell>
        </row>
        <row r="126">
          <cell r="H126" t="str">
            <v>[UCET_IFRS].[H1].[A020320TOT]</v>
          </cell>
          <cell r="I126">
            <v>27910.422462399998</v>
          </cell>
          <cell r="AZ126">
            <v>0</v>
          </cell>
          <cell r="BA126">
            <v>27910.422462399998</v>
          </cell>
        </row>
        <row r="127">
          <cell r="H127" t="str">
            <v>[UCET_IFRS].[H1].[A020302]</v>
          </cell>
          <cell r="I127">
            <v>2359.5795800000001</v>
          </cell>
          <cell r="AZ127">
            <v>0</v>
          </cell>
          <cell r="BA127">
            <v>2359.5795800000001</v>
          </cell>
        </row>
        <row r="128">
          <cell r="H128" t="str">
            <v>[UCET_IFRS].[H1].[A020303]</v>
          </cell>
          <cell r="I128">
            <v>10362.206469999999</v>
          </cell>
          <cell r="AZ128">
            <v>0</v>
          </cell>
          <cell r="BA128">
            <v>10362.206469999999</v>
          </cell>
        </row>
        <row r="129">
          <cell r="H129" t="str">
            <v>[UCET_IFRS].[H1].[A020313]</v>
          </cell>
          <cell r="I129">
            <v>0</v>
          </cell>
          <cell r="AZ129">
            <v>0</v>
          </cell>
          <cell r="BA129">
            <v>0</v>
          </cell>
        </row>
        <row r="130">
          <cell r="H130" t="str">
            <v>[UCET_IFRS].[H1].[A020310]</v>
          </cell>
          <cell r="I130">
            <v>15188.636412399999</v>
          </cell>
          <cell r="AZ130">
            <v>0</v>
          </cell>
          <cell r="BA130">
            <v>15188.636412399999</v>
          </cell>
        </row>
        <row r="131">
          <cell r="H131" t="str">
            <v>[UCET_IFRS].[H1].[A020316]</v>
          </cell>
          <cell r="I131">
            <v>0</v>
          </cell>
          <cell r="AZ131">
            <v>0</v>
          </cell>
          <cell r="BA131">
            <v>0</v>
          </cell>
        </row>
        <row r="132">
          <cell r="H132" t="str">
            <v>[UCET_IFRS].[H1].[A020317]</v>
          </cell>
          <cell r="I132">
            <v>0</v>
          </cell>
          <cell r="AZ132">
            <v>0</v>
          </cell>
          <cell r="BA132">
            <v>0</v>
          </cell>
        </row>
        <row r="133">
          <cell r="H133" t="str">
            <v>[UCET_IFRS].[H1].[A020600]</v>
          </cell>
          <cell r="I133">
            <v>0</v>
          </cell>
          <cell r="AZ133">
            <v>0</v>
          </cell>
          <cell r="BA133">
            <v>0</v>
          </cell>
        </row>
        <row r="134">
          <cell r="H134" t="str">
            <v>[UCET_IFRS].[H1].[A020307]</v>
          </cell>
          <cell r="I134">
            <v>0</v>
          </cell>
          <cell r="AZ134">
            <v>0</v>
          </cell>
          <cell r="BA134">
            <v>0</v>
          </cell>
          <cell r="CV134">
            <v>0</v>
          </cell>
          <cell r="CY134">
            <v>0</v>
          </cell>
        </row>
        <row r="135">
          <cell r="H135" t="str">
            <v>[UCET_IFRS].[H1].[A020601]</v>
          </cell>
          <cell r="I135">
            <v>0</v>
          </cell>
          <cell r="AZ135">
            <v>0</v>
          </cell>
          <cell r="BA135">
            <v>0</v>
          </cell>
        </row>
        <row r="136">
          <cell r="H136" t="str">
            <v>[UCET_IFRS].[H1].[A020400]</v>
          </cell>
          <cell r="I136">
            <v>506872.67908999999</v>
          </cell>
          <cell r="AZ136">
            <v>0</v>
          </cell>
          <cell r="BA136">
            <v>506872.67908999999</v>
          </cell>
        </row>
        <row r="137">
          <cell r="H137" t="str">
            <v>[UCET_IFRS].[H1].[A020401]</v>
          </cell>
          <cell r="I137">
            <v>1075.9776999999999</v>
          </cell>
          <cell r="AZ137">
            <v>0</v>
          </cell>
          <cell r="BA137">
            <v>1075.9776999999999</v>
          </cell>
        </row>
        <row r="138">
          <cell r="H138" t="str">
            <v>[UCET_IFRS].[H1].[A020402]</v>
          </cell>
          <cell r="I138">
            <v>205196.59873999999</v>
          </cell>
          <cell r="AZ138">
            <v>0</v>
          </cell>
          <cell r="BA138">
            <v>205196.59873999999</v>
          </cell>
        </row>
        <row r="139">
          <cell r="H139" t="str">
            <v>[UCET_IFRS].[H1].[A020403]</v>
          </cell>
          <cell r="I139">
            <v>300600.10265000002</v>
          </cell>
          <cell r="AZ139">
            <v>0</v>
          </cell>
          <cell r="BA139">
            <v>300600.10265000002</v>
          </cell>
        </row>
        <row r="140">
          <cell r="H140" t="str">
            <v>[UCET_IFRS].[H1].[A020500]</v>
          </cell>
          <cell r="I140">
            <v>0</v>
          </cell>
          <cell r="AZ140">
            <v>0</v>
          </cell>
          <cell r="BA140">
            <v>0</v>
          </cell>
          <cell r="CU140">
            <v>0</v>
          </cell>
          <cell r="CX140">
            <v>0</v>
          </cell>
        </row>
        <row r="141">
          <cell r="H141" t="str">
            <v>[UCET_IFRS].[H1].[A020501]</v>
          </cell>
          <cell r="I141">
            <v>0</v>
          </cell>
          <cell r="AZ141">
            <v>0</v>
          </cell>
          <cell r="BA141">
            <v>0</v>
          </cell>
        </row>
        <row r="142">
          <cell r="H142" t="str">
            <v>[UCET_IFRS].[H1].[A020000]</v>
          </cell>
          <cell r="I142">
            <v>629127.65994239994</v>
          </cell>
          <cell r="AZ142">
            <v>0</v>
          </cell>
          <cell r="BA142">
            <v>629127.65994239994</v>
          </cell>
        </row>
        <row r="143">
          <cell r="H143" t="str">
            <v>[UCET_IFRS].[H1].[A000000]</v>
          </cell>
          <cell r="I143">
            <v>2319615.7008219361</v>
          </cell>
          <cell r="AZ143">
            <v>735364</v>
          </cell>
          <cell r="BA143">
            <v>3054979.7008219361</v>
          </cell>
        </row>
        <row r="144">
          <cell r="H144"/>
          <cell r="I144"/>
          <cell r="AZ144"/>
          <cell r="BA144"/>
        </row>
        <row r="145">
          <cell r="H145" t="str">
            <v>[UCET_IFRS].[H1].[E010100]</v>
          </cell>
          <cell r="I145">
            <v>102427.9161</v>
          </cell>
          <cell r="AZ145">
            <v>0</v>
          </cell>
          <cell r="BA145">
            <v>102427.9161</v>
          </cell>
        </row>
        <row r="146">
          <cell r="H146" t="str">
            <v>[UCET_IFRS].[H1].[E010101]</v>
          </cell>
          <cell r="I146">
            <v>102427.9161</v>
          </cell>
          <cell r="AZ146">
            <v>0</v>
          </cell>
          <cell r="BA146">
            <v>102427.9161</v>
          </cell>
        </row>
        <row r="147">
          <cell r="H147" t="str">
            <v>[UCET_IFRS].[H1].[E010200]</v>
          </cell>
          <cell r="I147">
            <v>218826.00106000001</v>
          </cell>
          <cell r="AZ147">
            <v>0</v>
          </cell>
          <cell r="BA147">
            <v>218826.00106000001</v>
          </cell>
        </row>
        <row r="148">
          <cell r="H148" t="str">
            <v>[UCET_IFRS].[H1].[E010201]</v>
          </cell>
          <cell r="I148">
            <v>218826.00106000001</v>
          </cell>
          <cell r="AZ148">
            <v>0</v>
          </cell>
          <cell r="BA148">
            <v>218826.00106000001</v>
          </cell>
        </row>
        <row r="149">
          <cell r="H149" t="str">
            <v>[UCET_IFRS].[H1].[E010500]</v>
          </cell>
          <cell r="I149">
            <v>-14497.35413</v>
          </cell>
          <cell r="AZ149">
            <v>0</v>
          </cell>
          <cell r="BA149">
            <v>-14497.35413</v>
          </cell>
        </row>
        <row r="150">
          <cell r="H150" t="str">
            <v>[UCET_IFRS].[H1].[E010501]</v>
          </cell>
          <cell r="I150">
            <v>-14497.35413</v>
          </cell>
          <cell r="AZ150">
            <v>0</v>
          </cell>
          <cell r="BA150">
            <v>-14497.35413</v>
          </cell>
        </row>
        <row r="151">
          <cell r="H151" t="str">
            <v>[UCET_IFRS].[H1].[E010300]</v>
          </cell>
          <cell r="I151">
            <v>33328.694220000005</v>
          </cell>
          <cell r="AZ151">
            <v>514298.44</v>
          </cell>
          <cell r="BA151">
            <v>547627.13422000001</v>
          </cell>
        </row>
        <row r="152">
          <cell r="H152" t="str">
            <v>[UCET_IFRS].[H1].[E010301]</v>
          </cell>
          <cell r="I152">
            <v>35399.014768428002</v>
          </cell>
          <cell r="AZ152">
            <v>0</v>
          </cell>
          <cell r="BA152">
            <v>35399.014768428002</v>
          </cell>
        </row>
        <row r="153">
          <cell r="H153" t="str">
            <v>[UCET_IFRS].[H1].[E010302]</v>
          </cell>
          <cell r="I153">
            <v>0</v>
          </cell>
          <cell r="AZ153">
            <v>514298.44</v>
          </cell>
          <cell r="BA153">
            <v>514298.44</v>
          </cell>
        </row>
        <row r="154">
          <cell r="H154" t="str">
            <v>[UCET_IFRS].[H1].[E010303]</v>
          </cell>
          <cell r="I154">
            <v>-2067.3638999999998</v>
          </cell>
          <cell r="AZ154">
            <v>0</v>
          </cell>
          <cell r="BA154">
            <v>-2067.3638999999998</v>
          </cell>
        </row>
        <row r="155">
          <cell r="H155" t="str">
            <v>[UCET_IFRS].[H1].[E010304]</v>
          </cell>
          <cell r="I155">
            <v>0</v>
          </cell>
          <cell r="AZ155">
            <v>0</v>
          </cell>
          <cell r="BA155">
            <v>0</v>
          </cell>
        </row>
        <row r="156">
          <cell r="H156" t="str">
            <v>[UCET_IFRS].[H1].[E010305]</v>
          </cell>
          <cell r="I156">
            <v>0</v>
          </cell>
          <cell r="AZ156">
            <v>0</v>
          </cell>
          <cell r="BA156">
            <v>0</v>
          </cell>
        </row>
        <row r="157">
          <cell r="H157" t="str">
            <v>[UCET_IFRS].[H1].[E010306]</v>
          </cell>
          <cell r="I157">
            <v>-2.9566484279999998</v>
          </cell>
          <cell r="AZ157">
            <v>0</v>
          </cell>
          <cell r="BA157">
            <v>-2.9566484279999998</v>
          </cell>
        </row>
        <row r="158">
          <cell r="H158" t="str">
            <v>[UCET_IFRS].[H1].[E010307]</v>
          </cell>
          <cell r="I158">
            <v>0</v>
          </cell>
          <cell r="AZ158">
            <v>0</v>
          </cell>
          <cell r="BA158">
            <v>0</v>
          </cell>
        </row>
        <row r="159">
          <cell r="H159" t="str">
            <v>[UCET_IFRS].[H1].[E010400]</v>
          </cell>
          <cell r="I159">
            <v>396607.71100375499</v>
          </cell>
          <cell r="AZ159">
            <v>50147.394249999998</v>
          </cell>
          <cell r="BA159">
            <v>446755.105253755</v>
          </cell>
        </row>
        <row r="160">
          <cell r="H160" t="str">
            <v>[UCET_IFRS].[H1].[E010401]</v>
          </cell>
          <cell r="I160">
            <v>197213.52794</v>
          </cell>
          <cell r="AZ160">
            <v>34140.845659999999</v>
          </cell>
          <cell r="BA160">
            <v>231354.37359999999</v>
          </cell>
        </row>
        <row r="161">
          <cell r="H161" t="str">
            <v>[UCET_IFRS].[H1].[E010402]</v>
          </cell>
          <cell r="I161">
            <v>18156.390469999998</v>
          </cell>
          <cell r="AZ161">
            <v>-77.647999999999996</v>
          </cell>
          <cell r="BA161">
            <v>18078.742469999997</v>
          </cell>
        </row>
        <row r="162">
          <cell r="H162" t="str">
            <v>[UCET_IFRS].[H1].[E010403]</v>
          </cell>
          <cell r="I162">
            <v>181237.792593755</v>
          </cell>
          <cell r="AZ162">
            <v>16084.19659</v>
          </cell>
          <cell r="BA162">
            <v>197321.98918375501</v>
          </cell>
        </row>
        <row r="163">
          <cell r="H163" t="str">
            <v>[UCET_IFRS].[H1].[E010000]</v>
          </cell>
          <cell r="I163">
            <v>736692.96825375501</v>
          </cell>
          <cell r="AZ163">
            <v>564445.83425000007</v>
          </cell>
          <cell r="BA163">
            <v>1301138.8025037551</v>
          </cell>
        </row>
        <row r="164">
          <cell r="H164" t="str">
            <v>[UCET_IFRS].[H1].[E020000]</v>
          </cell>
          <cell r="I164">
            <v>18209.904999999999</v>
          </cell>
          <cell r="AZ164">
            <v>-2929.1942199999999</v>
          </cell>
          <cell r="BA164">
            <v>15280.710779999999</v>
          </cell>
        </row>
        <row r="165">
          <cell r="H165" t="str">
            <v>[UCET_IFRS].[H1].[E020101]</v>
          </cell>
          <cell r="I165">
            <v>18209.904999999999</v>
          </cell>
          <cell r="AZ165">
            <v>-2929.1942199999999</v>
          </cell>
          <cell r="BA165">
            <v>15280.710779999999</v>
          </cell>
        </row>
        <row r="166">
          <cell r="H166" t="str">
            <v>[UCET_IFRS].[H1].[E000000]</v>
          </cell>
          <cell r="I166">
            <v>754902.87325375504</v>
          </cell>
          <cell r="AZ166">
            <v>561516.64003000001</v>
          </cell>
          <cell r="BA166">
            <v>1316419.5132837552</v>
          </cell>
        </row>
        <row r="167">
          <cell r="H167" t="str">
            <v>[UCET_IFRS].[H1].[L010100]</v>
          </cell>
          <cell r="I167">
            <v>1007829.69599</v>
          </cell>
          <cell r="AZ167">
            <v>0</v>
          </cell>
          <cell r="BA167">
            <v>1007829.69599</v>
          </cell>
        </row>
        <row r="168">
          <cell r="H168" t="str">
            <v>[UCET_IFRS].[H1].[L010101]</v>
          </cell>
          <cell r="I168">
            <v>811534.80035000003</v>
          </cell>
          <cell r="AZ168">
            <v>0</v>
          </cell>
          <cell r="BA168">
            <v>811534.80035000003</v>
          </cell>
        </row>
        <row r="169">
          <cell r="H169" t="str">
            <v>[UCET_IFRS].[H1].[L010103]</v>
          </cell>
          <cell r="I169">
            <v>0</v>
          </cell>
          <cell r="AZ169">
            <v>0</v>
          </cell>
          <cell r="BA169">
            <v>0</v>
          </cell>
        </row>
        <row r="170">
          <cell r="H170" t="str">
            <v>[UCET_IFRS].[H1].[L010104]</v>
          </cell>
          <cell r="I170">
            <v>0</v>
          </cell>
          <cell r="AZ170">
            <v>0</v>
          </cell>
          <cell r="BA170">
            <v>0</v>
          </cell>
        </row>
        <row r="171">
          <cell r="H171" t="str">
            <v>[UCET_IFRS].[H1].[L010105]</v>
          </cell>
          <cell r="I171">
            <v>196294.89564</v>
          </cell>
          <cell r="AZ171">
            <v>0</v>
          </cell>
          <cell r="BA171">
            <v>196294.89564</v>
          </cell>
        </row>
        <row r="172">
          <cell r="H172" t="str">
            <v>[UCET_IFRS].[H1].[L010600]</v>
          </cell>
          <cell r="I172">
            <v>49840.7760350315</v>
          </cell>
          <cell r="AZ172">
            <v>0</v>
          </cell>
          <cell r="BA172">
            <v>49840.7760350315</v>
          </cell>
        </row>
        <row r="173">
          <cell r="H173" t="str">
            <v>[UCET_IFRS].[H1].[L010102]</v>
          </cell>
          <cell r="I173">
            <v>49840.7760350315</v>
          </cell>
          <cell r="AZ173">
            <v>0</v>
          </cell>
          <cell r="BA173">
            <v>49840.7760350315</v>
          </cell>
        </row>
        <row r="174">
          <cell r="H174" t="str">
            <v>[UCET_IFRS].[H1].[L010700]</v>
          </cell>
          <cell r="I174">
            <v>2748.1861600000002</v>
          </cell>
          <cell r="AZ174">
            <v>0</v>
          </cell>
          <cell r="BA174">
            <v>2748.1861600000002</v>
          </cell>
        </row>
        <row r="175">
          <cell r="H175" t="str">
            <v>[UCET_IFRS].[H1].[L010201]</v>
          </cell>
          <cell r="I175">
            <v>2748.1861600000002</v>
          </cell>
          <cell r="AZ175">
            <v>0</v>
          </cell>
          <cell r="BA175">
            <v>2748.1861600000002</v>
          </cell>
        </row>
        <row r="176">
          <cell r="H176" t="str">
            <v>[UCET_IFRS].[H1].[L010701]</v>
          </cell>
          <cell r="I176">
            <v>0</v>
          </cell>
          <cell r="AZ176">
            <v>0</v>
          </cell>
          <cell r="BA176">
            <v>0</v>
          </cell>
        </row>
        <row r="177">
          <cell r="H177" t="str">
            <v>[UCET_IFRS].[H1].[L010200]</v>
          </cell>
          <cell r="I177">
            <v>97027.7076942407</v>
          </cell>
          <cell r="AZ177">
            <v>0</v>
          </cell>
          <cell r="BA177">
            <v>97027.7076942407</v>
          </cell>
        </row>
        <row r="178">
          <cell r="H178" t="str">
            <v>[UCET_IFRS].[H1].[L010210TOT]</v>
          </cell>
          <cell r="I178">
            <v>97027.7076942407</v>
          </cell>
          <cell r="AZ178">
            <v>0</v>
          </cell>
          <cell r="BA178">
            <v>97027.7076942407</v>
          </cell>
        </row>
        <row r="179">
          <cell r="H179" t="str">
            <v>[UCET_IFRS].[H1].[L010202]</v>
          </cell>
          <cell r="I179">
            <v>96700.446974240695</v>
          </cell>
          <cell r="AZ179">
            <v>0</v>
          </cell>
          <cell r="BA179">
            <v>96700.446974240695</v>
          </cell>
        </row>
        <row r="180">
          <cell r="H180" t="str">
            <v>[UCET_IFRS].[H1].[L010203]</v>
          </cell>
          <cell r="I180">
            <v>0</v>
          </cell>
          <cell r="AZ180">
            <v>0</v>
          </cell>
          <cell r="BA180">
            <v>0</v>
          </cell>
        </row>
        <row r="181">
          <cell r="H181" t="str">
            <v>[UCET_IFRS].[H1].[L010205]</v>
          </cell>
          <cell r="I181">
            <v>327.26071999999999</v>
          </cell>
          <cell r="AZ181">
            <v>0</v>
          </cell>
          <cell r="BA181">
            <v>327.26071999999999</v>
          </cell>
        </row>
        <row r="182">
          <cell r="H182" t="str">
            <v>[UCET_IFRS].[H1].[L010220TOT]</v>
          </cell>
          <cell r="I182">
            <v>0</v>
          </cell>
          <cell r="AZ182">
            <v>0</v>
          </cell>
          <cell r="BA182">
            <v>0</v>
          </cell>
        </row>
        <row r="183">
          <cell r="H183" t="str">
            <v>[UCET_IFRS].[H1].[L010204]</v>
          </cell>
          <cell r="I183">
            <v>0</v>
          </cell>
          <cell r="AZ183">
            <v>0</v>
          </cell>
          <cell r="BA183">
            <v>0</v>
          </cell>
        </row>
        <row r="184">
          <cell r="H184" t="str">
            <v>[UCET_IFRS].[H1].[L010206]</v>
          </cell>
          <cell r="I184">
            <v>0</v>
          </cell>
          <cell r="AZ184">
            <v>0</v>
          </cell>
          <cell r="BA184">
            <v>0</v>
          </cell>
        </row>
        <row r="185">
          <cell r="H185" t="str">
            <v>[UCET_IFRS].[H1].[L010207]</v>
          </cell>
          <cell r="I185">
            <v>0</v>
          </cell>
          <cell r="AZ185">
            <v>0</v>
          </cell>
          <cell r="BA185">
            <v>0</v>
          </cell>
        </row>
        <row r="186">
          <cell r="H186" t="str">
            <v>[UCET_IFRS].[H1].[L010300]</v>
          </cell>
          <cell r="I186">
            <v>10214.372429999999</v>
          </cell>
          <cell r="AZ186">
            <v>0</v>
          </cell>
          <cell r="BA186">
            <v>10214.372429999999</v>
          </cell>
        </row>
        <row r="187">
          <cell r="H187" t="str">
            <v>[UCET_IFRS].[H1].[L010301]</v>
          </cell>
          <cell r="I187">
            <v>10214.372429999999</v>
          </cell>
          <cell r="AZ187">
            <v>0</v>
          </cell>
          <cell r="BA187">
            <v>10214.372429999999</v>
          </cell>
        </row>
        <row r="188">
          <cell r="H188" t="str">
            <v>[UCET_IFRS].[H1].[L010400]</v>
          </cell>
          <cell r="I188">
            <v>4685.2822900000001</v>
          </cell>
          <cell r="AZ188">
            <v>0</v>
          </cell>
          <cell r="BA188">
            <v>4685.2822900000001</v>
          </cell>
        </row>
        <row r="189">
          <cell r="H189" t="str">
            <v>[UCET_IFRS].[H1].[L010401]</v>
          </cell>
          <cell r="I189">
            <v>3532.8982900000001</v>
          </cell>
          <cell r="AZ189">
            <v>0</v>
          </cell>
          <cell r="BA189">
            <v>3532.8982900000001</v>
          </cell>
        </row>
        <row r="190">
          <cell r="H190" t="str">
            <v>[UCET_IFRS].[H1].[L010402]</v>
          </cell>
          <cell r="I190">
            <v>0</v>
          </cell>
          <cell r="AZ190">
            <v>0</v>
          </cell>
          <cell r="BA190">
            <v>0</v>
          </cell>
        </row>
        <row r="191">
          <cell r="H191" t="str">
            <v>[UCET_IFRS].[H1].[L010403]</v>
          </cell>
          <cell r="I191">
            <v>1152.384</v>
          </cell>
          <cell r="AZ191">
            <v>0</v>
          </cell>
          <cell r="BA191">
            <v>1152.384</v>
          </cell>
        </row>
        <row r="192">
          <cell r="H192" t="str">
            <v>[UCET_IFRS].[H1].[L010500]</v>
          </cell>
          <cell r="I192">
            <v>26642.350999999999</v>
          </cell>
          <cell r="AZ192">
            <v>173847.36</v>
          </cell>
          <cell r="BA192">
            <v>200489.71099999998</v>
          </cell>
        </row>
        <row r="193">
          <cell r="H193" t="str">
            <v>[UCET_IFRS].[H1].[L010501]</v>
          </cell>
          <cell r="I193">
            <v>26642.350999999999</v>
          </cell>
          <cell r="AZ193">
            <v>173847.36</v>
          </cell>
          <cell r="BA193">
            <v>200489.71099999998</v>
          </cell>
        </row>
        <row r="194">
          <cell r="H194" t="str">
            <v>[UCET_IFRS].[H1].[L010000]</v>
          </cell>
          <cell r="I194">
            <v>1198988.3715992721</v>
          </cell>
          <cell r="AZ194">
            <v>173847.36</v>
          </cell>
          <cell r="BA194">
            <v>1372835.7315992722</v>
          </cell>
        </row>
        <row r="195">
          <cell r="H195" t="str">
            <v>[UCET_IFRS].[H1].[L020100]</v>
          </cell>
          <cell r="I195">
            <v>33036.469149999997</v>
          </cell>
          <cell r="AZ195">
            <v>0</v>
          </cell>
          <cell r="BA195">
            <v>33036.469149999997</v>
          </cell>
          <cell r="CV195">
            <v>0</v>
          </cell>
          <cell r="CY195">
            <v>0</v>
          </cell>
        </row>
        <row r="196">
          <cell r="H196" t="str">
            <v>[UCET_IFRS].[H1].[L020101]</v>
          </cell>
          <cell r="I196">
            <v>31989.406609999998</v>
          </cell>
          <cell r="AZ196">
            <v>0</v>
          </cell>
          <cell r="BA196">
            <v>31989.406609999998</v>
          </cell>
        </row>
        <row r="197">
          <cell r="H197" t="str">
            <v>[UCET_IFRS].[H1].[L020103]</v>
          </cell>
          <cell r="I197">
            <v>0</v>
          </cell>
          <cell r="AZ197">
            <v>0</v>
          </cell>
          <cell r="BA197">
            <v>0</v>
          </cell>
        </row>
        <row r="198">
          <cell r="H198" t="str">
            <v>[UCET_IFRS].[H1].[L020104]</v>
          </cell>
          <cell r="I198">
            <v>0</v>
          </cell>
          <cell r="AZ198">
            <v>0</v>
          </cell>
          <cell r="BA198">
            <v>0</v>
          </cell>
        </row>
        <row r="199">
          <cell r="H199" t="str">
            <v>[UCET_IFRS].[H1].[L020105]</v>
          </cell>
          <cell r="I199">
            <v>758.33333000000005</v>
          </cell>
          <cell r="AZ199">
            <v>0</v>
          </cell>
          <cell r="BA199">
            <v>758.33333000000005</v>
          </cell>
        </row>
        <row r="200">
          <cell r="H200" t="str">
            <v>[UCET_IFRS].[H1].[L020106]</v>
          </cell>
          <cell r="I200">
            <v>0</v>
          </cell>
          <cell r="AZ200">
            <v>0</v>
          </cell>
          <cell r="BA200">
            <v>0</v>
          </cell>
        </row>
        <row r="201">
          <cell r="H201" t="str">
            <v>[UCET_IFRS].[H1].[L020107]</v>
          </cell>
          <cell r="I201">
            <v>288.72921000000002</v>
          </cell>
          <cell r="AZ201">
            <v>0</v>
          </cell>
          <cell r="BA201">
            <v>288.72921000000002</v>
          </cell>
        </row>
        <row r="202">
          <cell r="H202" t="str">
            <v>[UCET_IFRS].[H1].[L020600]</v>
          </cell>
          <cell r="I202">
            <v>7296.0636074365002</v>
          </cell>
          <cell r="AZ202">
            <v>0</v>
          </cell>
          <cell r="BA202">
            <v>7296.0636074365002</v>
          </cell>
          <cell r="CV202">
            <v>0</v>
          </cell>
          <cell r="CY202">
            <v>0</v>
          </cell>
        </row>
        <row r="203">
          <cell r="H203" t="str">
            <v>[UCET_IFRS].[H1].[L020102]</v>
          </cell>
          <cell r="I203">
            <v>7296.0636074365002</v>
          </cell>
          <cell r="AZ203">
            <v>0</v>
          </cell>
          <cell r="BA203">
            <v>7296.0636074365002</v>
          </cell>
        </row>
        <row r="204">
          <cell r="H204" t="str">
            <v>[UCET_IFRS].[H1].[L020700]</v>
          </cell>
          <cell r="I204">
            <v>0</v>
          </cell>
          <cell r="AZ204">
            <v>0</v>
          </cell>
          <cell r="BA204">
            <v>0</v>
          </cell>
        </row>
        <row r="205">
          <cell r="H205" t="str">
            <v>[UCET_IFRS].[H1].[L020205]</v>
          </cell>
          <cell r="I205">
            <v>0</v>
          </cell>
          <cell r="AZ205">
            <v>0</v>
          </cell>
          <cell r="BA205">
            <v>0</v>
          </cell>
          <cell r="CV205">
            <v>0</v>
          </cell>
          <cell r="CY205">
            <v>0</v>
          </cell>
        </row>
        <row r="206">
          <cell r="H206" t="str">
            <v>[UCET_IFRS].[H1].[L020701]</v>
          </cell>
          <cell r="I206">
            <v>0</v>
          </cell>
          <cell r="AZ206">
            <v>0</v>
          </cell>
          <cell r="BA206">
            <v>0</v>
          </cell>
        </row>
        <row r="207">
          <cell r="H207" t="str">
            <v>[UCET_IFRS].[H1].[L020200]</v>
          </cell>
          <cell r="I207">
            <v>316463.02100081154</v>
          </cell>
          <cell r="AZ207">
            <v>0</v>
          </cell>
          <cell r="BA207">
            <v>316463.02100081154</v>
          </cell>
          <cell r="CV207">
            <v>0</v>
          </cell>
          <cell r="CY207">
            <v>0</v>
          </cell>
        </row>
        <row r="208">
          <cell r="H208" t="str">
            <v>[UCET_IFRS].[H1].[L020210TOT]</v>
          </cell>
          <cell r="I208">
            <v>250470.67696793153</v>
          </cell>
          <cell r="AZ208">
            <v>0</v>
          </cell>
          <cell r="BA208">
            <v>250470.67696793153</v>
          </cell>
        </row>
        <row r="209">
          <cell r="H209" t="str">
            <v>[UCET_IFRS].[H1].[L020201]</v>
          </cell>
          <cell r="I209">
            <v>53232.43547679</v>
          </cell>
          <cell r="AZ209">
            <v>0</v>
          </cell>
          <cell r="BA209">
            <v>53232.43547679</v>
          </cell>
        </row>
        <row r="210">
          <cell r="H210" t="str">
            <v>[UCET_IFRS].[H1].[L020206]</v>
          </cell>
          <cell r="I210">
            <v>97216.850221141503</v>
          </cell>
          <cell r="AZ210">
            <v>0</v>
          </cell>
          <cell r="BA210">
            <v>97216.850221141503</v>
          </cell>
        </row>
        <row r="211">
          <cell r="H211" t="str">
            <v>[UCET_IFRS].[H1].[L020212]</v>
          </cell>
          <cell r="I211">
            <v>10188.343580000001</v>
          </cell>
          <cell r="AZ211">
            <v>0</v>
          </cell>
          <cell r="BA211">
            <v>10188.343580000001</v>
          </cell>
        </row>
        <row r="212">
          <cell r="H212" t="str">
            <v>[UCET_IFRS].[H1].[L020208]</v>
          </cell>
          <cell r="I212">
            <v>74309.501019999996</v>
          </cell>
          <cell r="AZ212">
            <v>0</v>
          </cell>
          <cell r="BA212">
            <v>74309.501019999996</v>
          </cell>
        </row>
        <row r="213">
          <cell r="H213" t="str">
            <v>[UCET_IFRS].[H1].[L020213]</v>
          </cell>
          <cell r="I213">
            <v>15523.54667</v>
          </cell>
          <cell r="AZ213">
            <v>0</v>
          </cell>
          <cell r="BA213">
            <v>15523.54667</v>
          </cell>
        </row>
        <row r="214">
          <cell r="H214" t="str">
            <v>[UCET_IFRS].[H1].[L020220TOT]</v>
          </cell>
          <cell r="I214">
            <v>65992.344032880006</v>
          </cell>
          <cell r="AZ214">
            <v>0</v>
          </cell>
          <cell r="BA214">
            <v>65992.344032880006</v>
          </cell>
        </row>
        <row r="215">
          <cell r="H215" t="str">
            <v>[UCET_IFRS].[H1].[L020202]</v>
          </cell>
          <cell r="I215">
            <v>27755.215150799999</v>
          </cell>
          <cell r="AZ215">
            <v>0</v>
          </cell>
          <cell r="BA215">
            <v>27755.215150799999</v>
          </cell>
        </row>
        <row r="216">
          <cell r="H216" t="str">
            <v>[UCET_IFRS].[H1].[L020203]</v>
          </cell>
          <cell r="I216">
            <v>10768.24252208</v>
          </cell>
          <cell r="AZ216">
            <v>0</v>
          </cell>
          <cell r="BA216">
            <v>10768.24252208</v>
          </cell>
        </row>
        <row r="217">
          <cell r="H217" t="str">
            <v>[UCET_IFRS].[H1].[L020209]</v>
          </cell>
          <cell r="I217">
            <v>21090.3567</v>
          </cell>
          <cell r="AZ217">
            <v>0</v>
          </cell>
          <cell r="BA217">
            <v>21090.3567</v>
          </cell>
        </row>
        <row r="218">
          <cell r="H218" t="str">
            <v>[UCET_IFRS].[H1].[L020211]</v>
          </cell>
          <cell r="I218">
            <v>5917.45136</v>
          </cell>
          <cell r="AZ218">
            <v>0</v>
          </cell>
          <cell r="BA218">
            <v>5917.45136</v>
          </cell>
        </row>
        <row r="219">
          <cell r="H219" t="str">
            <v>[UCET_IFRS].[H1].[L020210]</v>
          </cell>
          <cell r="I219">
            <v>461.07830000000001</v>
          </cell>
          <cell r="AZ219">
            <v>0</v>
          </cell>
          <cell r="BA219">
            <v>461.07830000000001</v>
          </cell>
        </row>
        <row r="220">
          <cell r="H220" t="str">
            <v>[UCET_IFRS].[H1].[L020207]</v>
          </cell>
          <cell r="I220">
            <v>0</v>
          </cell>
          <cell r="AZ220">
            <v>0</v>
          </cell>
          <cell r="BA220">
            <v>0</v>
          </cell>
        </row>
        <row r="221">
          <cell r="H221" t="str">
            <v>[UCET_IFRS].[H1].[L020300]</v>
          </cell>
          <cell r="I221">
            <v>13.9</v>
          </cell>
          <cell r="AZ221">
            <v>0</v>
          </cell>
          <cell r="BA221">
            <v>13.9</v>
          </cell>
          <cell r="CV221">
            <v>0</v>
          </cell>
          <cell r="CY221">
            <v>0</v>
          </cell>
        </row>
        <row r="222">
          <cell r="H222" t="str">
            <v>[UCET_IFRS].[H1].[L020301]</v>
          </cell>
          <cell r="I222">
            <v>13.9</v>
          </cell>
          <cell r="AZ222">
            <v>0</v>
          </cell>
          <cell r="BA222">
            <v>13.9</v>
          </cell>
        </row>
        <row r="223">
          <cell r="H223" t="str">
            <v>[UCET_IFRS].[H1].[L020400]</v>
          </cell>
          <cell r="I223">
            <v>8915.0022100000006</v>
          </cell>
          <cell r="AZ223">
            <v>0</v>
          </cell>
          <cell r="BA223">
            <v>8915.0022100000006</v>
          </cell>
        </row>
        <row r="224">
          <cell r="H224" t="str">
            <v>[UCET_IFRS].[H1].[L020401]</v>
          </cell>
          <cell r="I224">
            <v>0</v>
          </cell>
          <cell r="AZ224">
            <v>0</v>
          </cell>
          <cell r="BA224">
            <v>0</v>
          </cell>
        </row>
        <row r="225">
          <cell r="H225" t="str">
            <v>[UCET_IFRS].[H1].[L020402]</v>
          </cell>
          <cell r="I225">
            <v>0</v>
          </cell>
          <cell r="AZ225">
            <v>0</v>
          </cell>
          <cell r="BA225">
            <v>0</v>
          </cell>
        </row>
        <row r="226">
          <cell r="H226" t="str">
            <v>[UCET_IFRS].[H1].[L020204]</v>
          </cell>
          <cell r="I226">
            <v>8915.0022100000006</v>
          </cell>
          <cell r="AZ226">
            <v>0</v>
          </cell>
          <cell r="BA226">
            <v>8915.0022100000006</v>
          </cell>
        </row>
        <row r="227">
          <cell r="H227" t="str">
            <v>[UCET_IFRS].[H1].[L020500]</v>
          </cell>
          <cell r="I227">
            <v>0</v>
          </cell>
          <cell r="AZ227">
            <v>0</v>
          </cell>
          <cell r="BA227">
            <v>0</v>
          </cell>
        </row>
        <row r="228">
          <cell r="H228" t="str">
            <v>[UCET_IFRS].[H1].[L020501]</v>
          </cell>
          <cell r="I228">
            <v>0</v>
          </cell>
          <cell r="AZ228">
            <v>0</v>
          </cell>
          <cell r="BA228">
            <v>0</v>
          </cell>
        </row>
        <row r="229">
          <cell r="H229" t="str">
            <v>[UCET_IFRS].[H1].[L020000]</v>
          </cell>
          <cell r="I229">
            <v>365724.45596824808</v>
          </cell>
          <cell r="AZ229">
            <v>0</v>
          </cell>
          <cell r="BA229">
            <v>365724.45596824808</v>
          </cell>
        </row>
        <row r="230">
          <cell r="H230" t="str">
            <v>[UCET_IFRS].[H1].[L000000]</v>
          </cell>
          <cell r="I230">
            <v>1564712.8275675201</v>
          </cell>
          <cell r="AZ230">
            <v>173847.36</v>
          </cell>
          <cell r="BA230">
            <v>1738560.18756752</v>
          </cell>
        </row>
        <row r="231">
          <cell r="H231" t="str">
            <v>[UCET_IFRS].[H1].[EL00000]</v>
          </cell>
          <cell r="I231">
            <v>2319615.7008212749</v>
          </cell>
          <cell r="AZ231">
            <v>735364.00003</v>
          </cell>
          <cell r="BA231">
            <v>3054979.7008512747</v>
          </cell>
        </row>
      </sheetData>
      <sheetData sheetId="15" refreshError="1">
        <row r="6">
          <cell r="G6" t="str">
            <v>Done</v>
          </cell>
        </row>
        <row r="36">
          <cell r="H36" t="str">
            <v>[UCET_IFRS].[H1].[P010100]</v>
          </cell>
          <cell r="I36">
            <v>1229429.1999029999</v>
          </cell>
          <cell r="BA36">
            <v>0</v>
          </cell>
          <cell r="BB36">
            <v>1229429.1999029999</v>
          </cell>
        </row>
        <row r="37">
          <cell r="H37" t="str">
            <v>[UCET_IFRS].[H1].[P010101]</v>
          </cell>
          <cell r="I37">
            <v>0</v>
          </cell>
          <cell r="BA37">
            <v>0</v>
          </cell>
          <cell r="BB37">
            <v>0</v>
          </cell>
        </row>
        <row r="38">
          <cell r="H38" t="str">
            <v>[UCET_IFRS].[H1].[P010102]</v>
          </cell>
          <cell r="I38">
            <v>0</v>
          </cell>
          <cell r="BA38">
            <v>0</v>
          </cell>
          <cell r="BB38">
            <v>0</v>
          </cell>
        </row>
        <row r="39">
          <cell r="H39" t="str">
            <v>[UCET_IFRS].[H1].[P010103]</v>
          </cell>
          <cell r="I39">
            <v>0</v>
          </cell>
          <cell r="BA39">
            <v>0</v>
          </cell>
          <cell r="BB39">
            <v>0</v>
          </cell>
        </row>
        <row r="40">
          <cell r="H40" t="str">
            <v>[UCET_IFRS].[H1].[P010104]</v>
          </cell>
          <cell r="I40">
            <v>0</v>
          </cell>
          <cell r="BA40">
            <v>0</v>
          </cell>
          <cell r="BB40">
            <v>0</v>
          </cell>
        </row>
        <row r="41">
          <cell r="H41" t="str">
            <v>[UCET_IFRS].[H1].[P010107]</v>
          </cell>
          <cell r="I41">
            <v>80498.804359999995</v>
          </cell>
          <cell r="BA41">
            <v>0</v>
          </cell>
          <cell r="BB41">
            <v>80498.804359999995</v>
          </cell>
        </row>
        <row r="42">
          <cell r="H42" t="str">
            <v>[UCET_IFRS].[H1].[P010112]</v>
          </cell>
          <cell r="I42">
            <v>0</v>
          </cell>
          <cell r="BA42">
            <v>0</v>
          </cell>
          <cell r="BB42">
            <v>0</v>
          </cell>
        </row>
        <row r="43">
          <cell r="H43" t="str">
            <v>[UCET_IFRS].[H1].[P010115]</v>
          </cell>
          <cell r="I43">
            <v>0</v>
          </cell>
          <cell r="BA43">
            <v>0</v>
          </cell>
          <cell r="BB43">
            <v>0</v>
          </cell>
        </row>
        <row r="44">
          <cell r="H44" t="str">
            <v>[UCET_IFRS].[H1].[P010113]</v>
          </cell>
          <cell r="I44">
            <v>0</v>
          </cell>
          <cell r="BA44">
            <v>0</v>
          </cell>
          <cell r="BB44">
            <v>0</v>
          </cell>
        </row>
        <row r="45">
          <cell r="H45" t="str">
            <v>[UCET_IFRS].[H1].[P010110]</v>
          </cell>
          <cell r="I45">
            <v>3609743.1061100001</v>
          </cell>
          <cell r="BA45">
            <v>0</v>
          </cell>
          <cell r="BB45">
            <v>3609743.1061100001</v>
          </cell>
        </row>
        <row r="46">
          <cell r="H46" t="str">
            <v>[UCET_IFRS].[H1].[P010111]</v>
          </cell>
          <cell r="I46">
            <v>-2479960.56207</v>
          </cell>
          <cell r="BA46">
            <v>0</v>
          </cell>
          <cell r="BB46">
            <v>-2479960.56207</v>
          </cell>
        </row>
        <row r="47">
          <cell r="H47" t="str">
            <v>[UCET_IFRS].[H1].[P010106]</v>
          </cell>
          <cell r="I47">
            <v>0</v>
          </cell>
          <cell r="BA47">
            <v>0</v>
          </cell>
          <cell r="BB47">
            <v>0</v>
          </cell>
        </row>
        <row r="48">
          <cell r="H48" t="str">
            <v>[UCET_IFRS].[H1].[P010114]</v>
          </cell>
          <cell r="I48">
            <v>0</v>
          </cell>
          <cell r="BA48">
            <v>0</v>
          </cell>
          <cell r="BB48">
            <v>0</v>
          </cell>
        </row>
        <row r="49">
          <cell r="H49" t="str">
            <v>[UCET_IFRS].[H1].[P010108]</v>
          </cell>
          <cell r="I49">
            <v>0</v>
          </cell>
          <cell r="BA49">
            <v>0</v>
          </cell>
          <cell r="BB49">
            <v>0</v>
          </cell>
        </row>
        <row r="50">
          <cell r="H50" t="str">
            <v>[UCET_IFRS].[H1].[P010109]</v>
          </cell>
          <cell r="I50">
            <v>0</v>
          </cell>
          <cell r="BA50">
            <v>0</v>
          </cell>
          <cell r="BB50">
            <v>0</v>
          </cell>
        </row>
        <row r="51">
          <cell r="H51" t="str">
            <v>[UCET_IFRS].[H1].[P010105]</v>
          </cell>
          <cell r="I51">
            <v>19147.851503000002</v>
          </cell>
          <cell r="BA51">
            <v>0</v>
          </cell>
          <cell r="BB51">
            <v>19147.851503000002</v>
          </cell>
        </row>
        <row r="52">
          <cell r="H52" t="str">
            <v>[UCET_IFRS].[H1].[P010200]</v>
          </cell>
          <cell r="I52">
            <v>209295.03308516659</v>
          </cell>
          <cell r="BA52">
            <v>-142665.81915</v>
          </cell>
          <cell r="BB52">
            <v>66629.213935166597</v>
          </cell>
        </row>
        <row r="53">
          <cell r="H53" t="str">
            <v>[UCET_IFRS].[H1].[P010203]</v>
          </cell>
          <cell r="I53">
            <v>4.3486000000000002</v>
          </cell>
          <cell r="BA53">
            <v>0</v>
          </cell>
          <cell r="BB53">
            <v>4.3486000000000002</v>
          </cell>
        </row>
        <row r="54">
          <cell r="H54" t="str">
            <v>[UCET_IFRS].[H1].[P010204]</v>
          </cell>
          <cell r="I54">
            <v>1.2270000000000001</v>
          </cell>
          <cell r="BA54">
            <v>0</v>
          </cell>
          <cell r="BB54">
            <v>1.2270000000000001</v>
          </cell>
        </row>
        <row r="55">
          <cell r="H55" t="str">
            <v>[UCET_IFRS].[H1].[P010205]</v>
          </cell>
          <cell r="I55">
            <v>14360.465953217599</v>
          </cell>
          <cell r="BA55">
            <v>0</v>
          </cell>
          <cell r="BB55">
            <v>14360.465953217599</v>
          </cell>
        </row>
        <row r="56">
          <cell r="H56" t="str">
            <v>[UCET_IFRS].[H1].[P010206]</v>
          </cell>
          <cell r="I56">
            <v>0</v>
          </cell>
          <cell r="BA56">
            <v>0</v>
          </cell>
          <cell r="BB56">
            <v>0</v>
          </cell>
        </row>
        <row r="57">
          <cell r="H57" t="str">
            <v>[UCET_IFRS].[H1].[P010207]</v>
          </cell>
          <cell r="I57">
            <v>3929.99388</v>
          </cell>
          <cell r="BA57">
            <v>0</v>
          </cell>
          <cell r="BB57">
            <v>3929.99388</v>
          </cell>
        </row>
        <row r="58">
          <cell r="H58" t="str">
            <v>[UCET_IFRS].[H1].[P010208]</v>
          </cell>
          <cell r="I58">
            <v>0</v>
          </cell>
          <cell r="BA58">
            <v>0</v>
          </cell>
          <cell r="BB58">
            <v>0</v>
          </cell>
        </row>
        <row r="59">
          <cell r="H59" t="str">
            <v>[UCET_IFRS].[H1].[P010210]</v>
          </cell>
          <cell r="I59">
            <v>0</v>
          </cell>
          <cell r="BA59">
            <v>0</v>
          </cell>
          <cell r="BB59">
            <v>0</v>
          </cell>
        </row>
        <row r="60">
          <cell r="H60" t="str">
            <v>[UCET_IFRS].[H1].[P010209]</v>
          </cell>
          <cell r="I60">
            <v>190998.997651949</v>
          </cell>
          <cell r="BA60">
            <v>-142665.81915</v>
          </cell>
          <cell r="BB60">
            <v>48333.178501949005</v>
          </cell>
        </row>
        <row r="61">
          <cell r="H61" t="str">
            <v>[UCET_IFRS].[H1].[P010300]</v>
          </cell>
          <cell r="I61">
            <v>-516321.76192526496</v>
          </cell>
          <cell r="BA61">
            <v>0</v>
          </cell>
          <cell r="BB61">
            <v>-516321.76192526496</v>
          </cell>
        </row>
        <row r="62">
          <cell r="H62" t="str">
            <v>[UCET_IFRS].[H1].[P010301]</v>
          </cell>
          <cell r="I62">
            <v>-81300.020619999996</v>
          </cell>
          <cell r="BA62">
            <v>0</v>
          </cell>
          <cell r="BB62">
            <v>-81300.020619999996</v>
          </cell>
        </row>
        <row r="63">
          <cell r="H63" t="str">
            <v>[UCET_IFRS].[H1].[P010311]</v>
          </cell>
          <cell r="I63">
            <v>0</v>
          </cell>
          <cell r="BA63">
            <v>0</v>
          </cell>
          <cell r="BB63">
            <v>0</v>
          </cell>
        </row>
        <row r="64">
          <cell r="H64" t="str">
            <v>[UCET_IFRS].[H1].[P010316]</v>
          </cell>
          <cell r="I64">
            <v>0</v>
          </cell>
          <cell r="BA64">
            <v>0</v>
          </cell>
          <cell r="BB64">
            <v>0</v>
          </cell>
        </row>
        <row r="65">
          <cell r="H65" t="str">
            <v>[UCET_IFRS].[H1].[P010302]</v>
          </cell>
          <cell r="I65">
            <v>-2516.37446</v>
          </cell>
          <cell r="BA65">
            <v>0</v>
          </cell>
          <cell r="BB65">
            <v>-2516.37446</v>
          </cell>
        </row>
        <row r="66">
          <cell r="H66" t="str">
            <v>[UCET_IFRS].[H1].[P010303]</v>
          </cell>
          <cell r="I66">
            <v>0</v>
          </cell>
          <cell r="BA66">
            <v>0</v>
          </cell>
          <cell r="BB66">
            <v>0</v>
          </cell>
        </row>
        <row r="67">
          <cell r="H67" t="str">
            <v>[UCET_IFRS].[H1].[P010305]</v>
          </cell>
          <cell r="I67">
            <v>-1471.0805700000001</v>
          </cell>
          <cell r="BA67">
            <v>0</v>
          </cell>
          <cell r="BB67">
            <v>-1471.0805700000001</v>
          </cell>
        </row>
        <row r="68">
          <cell r="H68" t="str">
            <v>[UCET_IFRS].[H1].[P010306]</v>
          </cell>
          <cell r="I68">
            <v>-47665.584311561302</v>
          </cell>
          <cell r="BA68">
            <v>0</v>
          </cell>
          <cell r="BB68">
            <v>-47665.584311561302</v>
          </cell>
        </row>
        <row r="69">
          <cell r="H69" t="str">
            <v>[UCET_IFRS].[H1].[P010307]</v>
          </cell>
          <cell r="I69">
            <v>-46324.852833520003</v>
          </cell>
          <cell r="BA69">
            <v>0</v>
          </cell>
          <cell r="BB69">
            <v>-46324.852833520003</v>
          </cell>
        </row>
        <row r="70">
          <cell r="H70" t="str">
            <v>[UCET_IFRS].[H1].[P010308]</v>
          </cell>
          <cell r="I70">
            <v>-255868.84562000001</v>
          </cell>
          <cell r="BA70">
            <v>0</v>
          </cell>
          <cell r="BB70">
            <v>-255868.84562000001</v>
          </cell>
        </row>
        <row r="71">
          <cell r="H71" t="str">
            <v>[UCET_IFRS].[H1].[P010309]</v>
          </cell>
          <cell r="I71">
            <v>0</v>
          </cell>
          <cell r="BA71">
            <v>0</v>
          </cell>
          <cell r="BB71">
            <v>0</v>
          </cell>
        </row>
        <row r="72">
          <cell r="H72" t="str">
            <v>[UCET_IFRS].[H1].[P010310]</v>
          </cell>
          <cell r="I72">
            <v>-52407.820290000003</v>
          </cell>
          <cell r="BA72">
            <v>0</v>
          </cell>
          <cell r="BB72">
            <v>-52407.820290000003</v>
          </cell>
        </row>
        <row r="73">
          <cell r="H73" t="str">
            <v>[UCET_IFRS].[H1].[P010312]</v>
          </cell>
          <cell r="I73">
            <v>-17189.8364885708</v>
          </cell>
          <cell r="BA73">
            <v>0</v>
          </cell>
          <cell r="BB73">
            <v>-17189.8364885708</v>
          </cell>
        </row>
        <row r="74">
          <cell r="H74" t="str">
            <v>[UCET_IFRS].[H1].[P010313]</v>
          </cell>
          <cell r="I74">
            <v>-3686.2993299999998</v>
          </cell>
          <cell r="BA74">
            <v>0</v>
          </cell>
          <cell r="BB74">
            <v>-3686.2993299999998</v>
          </cell>
        </row>
        <row r="75">
          <cell r="H75" t="str">
            <v>[UCET_IFRS].[H1].[P010314]</v>
          </cell>
          <cell r="I75">
            <v>0</v>
          </cell>
          <cell r="BA75">
            <v>0</v>
          </cell>
          <cell r="BB75">
            <v>0</v>
          </cell>
        </row>
        <row r="76">
          <cell r="H76" t="str">
            <v>[UCET_IFRS].[H1].[P010315]</v>
          </cell>
          <cell r="I76">
            <v>-1810.07349</v>
          </cell>
          <cell r="BA76">
            <v>0</v>
          </cell>
          <cell r="BB76">
            <v>-1810.07349</v>
          </cell>
        </row>
        <row r="77">
          <cell r="H77" t="str">
            <v>[UCET_IFRS].[H1].[P010304]</v>
          </cell>
          <cell r="I77">
            <v>-6080.9739116129003</v>
          </cell>
          <cell r="BA77">
            <v>0</v>
          </cell>
          <cell r="BB77">
            <v>-6080.9739116129003</v>
          </cell>
        </row>
        <row r="78">
          <cell r="H78" t="str">
            <v>[UCET_IFRS].[H1].[P010201]</v>
          </cell>
          <cell r="I78">
            <v>0</v>
          </cell>
          <cell r="BA78">
            <v>0</v>
          </cell>
          <cell r="BB78">
            <v>0</v>
          </cell>
        </row>
        <row r="79">
          <cell r="H79" t="str">
            <v>[UCET_IFRS].[H1].[P010202]</v>
          </cell>
          <cell r="I79">
            <v>0</v>
          </cell>
          <cell r="BA79">
            <v>0</v>
          </cell>
          <cell r="BB79">
            <v>0</v>
          </cell>
        </row>
        <row r="80">
          <cell r="H80" t="str">
            <v>[UCET_IFRS].[H1].[P010400]</v>
          </cell>
          <cell r="I80">
            <v>-79470.548541599986</v>
          </cell>
          <cell r="BA80">
            <v>0</v>
          </cell>
          <cell r="BB80">
            <v>-79470.548541599986</v>
          </cell>
        </row>
        <row r="81">
          <cell r="H81" t="str">
            <v>[UCET_IFRS].[H1].[P010401TOT]</v>
          </cell>
          <cell r="I81">
            <v>-62372.537819999998</v>
          </cell>
          <cell r="BA81">
            <v>0</v>
          </cell>
          <cell r="BB81">
            <v>-62372.537819999998</v>
          </cell>
        </row>
        <row r="82">
          <cell r="H82" t="str">
            <v>[UCET_IFRS].[H1].[P010401]</v>
          </cell>
          <cell r="I82">
            <v>-62372.537819999998</v>
          </cell>
          <cell r="BA82">
            <v>0</v>
          </cell>
          <cell r="BB82">
            <v>-62372.537819999998</v>
          </cell>
        </row>
        <row r="83">
          <cell r="H83" t="str">
            <v>[UCET_IFRS].[H1].[P010402TOT]</v>
          </cell>
          <cell r="I83">
            <v>-13080.57006</v>
          </cell>
          <cell r="BA83">
            <v>0</v>
          </cell>
          <cell r="BB83">
            <v>-13080.57006</v>
          </cell>
        </row>
        <row r="84">
          <cell r="H84" t="str">
            <v>[UCET_IFRS].[H1].[P010402]</v>
          </cell>
          <cell r="I84">
            <v>0</v>
          </cell>
          <cell r="BA84">
            <v>0</v>
          </cell>
          <cell r="BB84">
            <v>0</v>
          </cell>
        </row>
        <row r="85">
          <cell r="H85" t="str">
            <v>[UCET_IFRS].[H1].[P010406]</v>
          </cell>
          <cell r="I85">
            <v>-13080.57006</v>
          </cell>
          <cell r="BA85">
            <v>4293.57</v>
          </cell>
          <cell r="BB85">
            <v>-8787.0000600000003</v>
          </cell>
        </row>
        <row r="86">
          <cell r="H86" t="str">
            <v>[UCET_IFRS].[H1].[P010407]</v>
          </cell>
          <cell r="I86">
            <v>0</v>
          </cell>
          <cell r="BA86">
            <v>-1885.289</v>
          </cell>
          <cell r="BB86">
            <v>-1885.289</v>
          </cell>
        </row>
        <row r="87">
          <cell r="H87" t="str">
            <v>[UCET_IFRS].[H1].[P010408]</v>
          </cell>
          <cell r="I87">
            <v>0</v>
          </cell>
          <cell r="BA87">
            <v>-2408.2809999999999</v>
          </cell>
          <cell r="BB87">
            <v>-2408.2809999999999</v>
          </cell>
        </row>
        <row r="88">
          <cell r="H88" t="str">
            <v>[UCET_IFRS].[H1].[P010403TOT]</v>
          </cell>
          <cell r="I88">
            <v>-1412.5242416000001</v>
          </cell>
          <cell r="BA88">
            <v>0</v>
          </cell>
          <cell r="BB88">
            <v>-1412.5242416000001</v>
          </cell>
        </row>
        <row r="89">
          <cell r="H89" t="str">
            <v>[UCET_IFRS].[H1].[P010405]</v>
          </cell>
          <cell r="I89">
            <v>0</v>
          </cell>
          <cell r="BA89">
            <v>0</v>
          </cell>
          <cell r="BB89">
            <v>0</v>
          </cell>
        </row>
        <row r="90">
          <cell r="H90" t="str">
            <v>[UCET_IFRS].[H1].[P010403]</v>
          </cell>
          <cell r="I90">
            <v>-1412.5242416000001</v>
          </cell>
          <cell r="BA90">
            <v>0</v>
          </cell>
          <cell r="BB90">
            <v>-1412.5242416000001</v>
          </cell>
        </row>
        <row r="91">
          <cell r="H91" t="str">
            <v>[UCET_IFRS].[H1].[P010404TOT]</v>
          </cell>
          <cell r="I91">
            <v>-2604.91642</v>
          </cell>
          <cell r="BA91">
            <v>0</v>
          </cell>
          <cell r="BB91">
            <v>-2604.91642</v>
          </cell>
        </row>
        <row r="92">
          <cell r="H92" t="str">
            <v>[UCET_IFRS].[H1].[P010404]</v>
          </cell>
          <cell r="I92">
            <v>-1452.53242</v>
          </cell>
          <cell r="BA92">
            <v>0</v>
          </cell>
          <cell r="BB92">
            <v>-1452.53242</v>
          </cell>
        </row>
        <row r="93">
          <cell r="H93" t="str">
            <v>[UCET_IFRS].[H1].[P010409]</v>
          </cell>
          <cell r="I93">
            <v>0</v>
          </cell>
          <cell r="BA93">
            <v>0</v>
          </cell>
          <cell r="BB93">
            <v>0</v>
          </cell>
        </row>
        <row r="94">
          <cell r="H94" t="str">
            <v>[UCET_IFRS].[H1].[P010410]</v>
          </cell>
          <cell r="I94">
            <v>-1152.384</v>
          </cell>
          <cell r="BA94">
            <v>0</v>
          </cell>
          <cell r="BB94">
            <v>-1152.384</v>
          </cell>
        </row>
        <row r="95">
          <cell r="H95" t="str">
            <v>[UCET_IFRS].[H1].[P010500]</v>
          </cell>
          <cell r="I95">
            <v>-152160.88275196121</v>
          </cell>
          <cell r="BA95">
            <v>11000</v>
          </cell>
          <cell r="BB95">
            <v>-141160.88275196121</v>
          </cell>
        </row>
        <row r="96">
          <cell r="H96" t="str">
            <v>[UCET_IFRS].[H1].[P010501TOT]</v>
          </cell>
          <cell r="I96">
            <v>-21184.177919999998</v>
          </cell>
          <cell r="BA96">
            <v>0</v>
          </cell>
          <cell r="BB96">
            <v>-21184.177919999998</v>
          </cell>
        </row>
        <row r="97">
          <cell r="H97" t="str">
            <v>[UCET_IFRS].[H1].[P010501]</v>
          </cell>
          <cell r="I97">
            <v>-21184.177919999998</v>
          </cell>
          <cell r="BA97">
            <v>0</v>
          </cell>
          <cell r="BB97">
            <v>-21184.177919999998</v>
          </cell>
        </row>
        <row r="98">
          <cell r="H98" t="str">
            <v>[UCET_IFRS].[H1].[P010504TOT]</v>
          </cell>
          <cell r="I98">
            <v>-460.35</v>
          </cell>
          <cell r="BA98">
            <v>-14145.04226</v>
          </cell>
          <cell r="BB98">
            <v>-14605.392260000001</v>
          </cell>
        </row>
        <row r="99">
          <cell r="H99" t="str">
            <v>[UCET_IFRS].[H1].[P010504]</v>
          </cell>
          <cell r="I99">
            <v>-460.35</v>
          </cell>
          <cell r="BA99">
            <v>-14145.04226</v>
          </cell>
          <cell r="BB99">
            <v>-14605.392260000001</v>
          </cell>
        </row>
        <row r="100">
          <cell r="H100" t="str">
            <v>[UCET_IFRS].[H1].[P010502TOT]</v>
          </cell>
          <cell r="I100">
            <v>-85758.676040000006</v>
          </cell>
          <cell r="BA100">
            <v>0</v>
          </cell>
          <cell r="BB100">
            <v>-85758.676040000006</v>
          </cell>
        </row>
        <row r="101">
          <cell r="H101" t="str">
            <v>[UCET_IFRS].[H1].[P010502]</v>
          </cell>
          <cell r="I101">
            <v>-85758.676040000006</v>
          </cell>
          <cell r="BA101">
            <v>0</v>
          </cell>
          <cell r="BB101">
            <v>-85758.676040000006</v>
          </cell>
        </row>
        <row r="102">
          <cell r="H102" t="str">
            <v>[UCET_IFRS].[H1].[P010505TOT]</v>
          </cell>
          <cell r="I102">
            <v>-9727.4549722168995</v>
          </cell>
          <cell r="BA102">
            <v>0</v>
          </cell>
          <cell r="BB102">
            <v>-9727.4549722168995</v>
          </cell>
        </row>
        <row r="103">
          <cell r="H103" t="str">
            <v>[UCET_IFRS].[H1].[P010505]</v>
          </cell>
          <cell r="I103">
            <v>-9727.4549722168995</v>
          </cell>
          <cell r="BA103">
            <v>0</v>
          </cell>
          <cell r="BB103">
            <v>-9727.4549722168995</v>
          </cell>
        </row>
        <row r="104">
          <cell r="H104" t="str">
            <v>[UCET_IFRS].[H1].[P010503TOT]</v>
          </cell>
          <cell r="I104">
            <v>-12500</v>
          </cell>
          <cell r="BA104">
            <v>11000</v>
          </cell>
          <cell r="BB104">
            <v>-1500</v>
          </cell>
        </row>
        <row r="105">
          <cell r="H105" t="str">
            <v>[UCET_IFRS].[H1].[P010503]</v>
          </cell>
          <cell r="I105">
            <v>-12500</v>
          </cell>
          <cell r="BA105">
            <v>11000</v>
          </cell>
          <cell r="BB105">
            <v>-1500</v>
          </cell>
        </row>
        <row r="106">
          <cell r="H106" t="str">
            <v>[UCET_IFRS].[H1].[P010506TOT]</v>
          </cell>
          <cell r="I106">
            <v>-22530.2238197443</v>
          </cell>
          <cell r="BA106">
            <v>14145.04226</v>
          </cell>
          <cell r="BB106">
            <v>-8385.1815597443001</v>
          </cell>
        </row>
        <row r="107">
          <cell r="H107" t="str">
            <v>[UCET_IFRS].[H1].[P010506]</v>
          </cell>
          <cell r="I107">
            <v>-22530.2238197443</v>
          </cell>
          <cell r="BA107">
            <v>14145.04226</v>
          </cell>
          <cell r="BB107">
            <v>-8385.1815597443001</v>
          </cell>
        </row>
        <row r="108">
          <cell r="H108" t="str">
            <v>[UCET_IFRS].[H1].[P010600]</v>
          </cell>
          <cell r="I108">
            <v>-458510.121705</v>
          </cell>
          <cell r="BA108">
            <v>-1.6539999999999999</v>
          </cell>
          <cell r="BB108">
            <v>-458511.77570499998</v>
          </cell>
        </row>
        <row r="109">
          <cell r="H109" t="str">
            <v>[UCET_IFRS].[H1].[P010601]</v>
          </cell>
          <cell r="I109">
            <v>-1807.06611</v>
          </cell>
          <cell r="BA109">
            <v>0</v>
          </cell>
          <cell r="BB109">
            <v>-1807.06611</v>
          </cell>
        </row>
        <row r="110">
          <cell r="H110" t="str">
            <v>[UCET_IFRS].[H1].[P010602]</v>
          </cell>
          <cell r="I110">
            <v>-1649.19109</v>
          </cell>
          <cell r="BA110">
            <v>0</v>
          </cell>
          <cell r="BB110">
            <v>-1649.19109</v>
          </cell>
        </row>
        <row r="111">
          <cell r="H111" t="str">
            <v>[UCET_IFRS].[H1].[P010603]</v>
          </cell>
          <cell r="I111">
            <v>-1968.4174949999999</v>
          </cell>
          <cell r="BA111">
            <v>0</v>
          </cell>
          <cell r="BB111">
            <v>-1968.4174949999999</v>
          </cell>
        </row>
        <row r="112">
          <cell r="H112" t="str">
            <v>[UCET_IFRS].[H1].[P010604]</v>
          </cell>
          <cell r="I112">
            <v>-3371.4054099999998</v>
          </cell>
          <cell r="BA112">
            <v>0</v>
          </cell>
          <cell r="BB112">
            <v>-3371.4054099999998</v>
          </cell>
        </row>
        <row r="113">
          <cell r="H113" t="str">
            <v>[UCET_IFRS].[H1].[P010610]</v>
          </cell>
          <cell r="I113">
            <v>-392517.63303999999</v>
          </cell>
          <cell r="BA113">
            <v>0</v>
          </cell>
          <cell r="BB113">
            <v>-392517.63303999999</v>
          </cell>
        </row>
        <row r="114">
          <cell r="H114" t="str">
            <v>[UCET_IFRS].[H1].[P010605]</v>
          </cell>
          <cell r="I114">
            <v>-0.75980999999999999</v>
          </cell>
          <cell r="BA114">
            <v>0</v>
          </cell>
          <cell r="BB114">
            <v>-0.75980999999999999</v>
          </cell>
        </row>
        <row r="115">
          <cell r="H115" t="str">
            <v>[UCET_IFRS].[H1].[P010606]</v>
          </cell>
          <cell r="I115">
            <v>0</v>
          </cell>
          <cell r="BA115">
            <v>0</v>
          </cell>
          <cell r="BB115">
            <v>0</v>
          </cell>
        </row>
        <row r="116">
          <cell r="H116" t="str">
            <v>[UCET_IFRS].[H1].[P010607]</v>
          </cell>
          <cell r="I116">
            <v>-1468.75614</v>
          </cell>
          <cell r="BA116">
            <v>0</v>
          </cell>
          <cell r="BB116">
            <v>-1468.75614</v>
          </cell>
        </row>
        <row r="117">
          <cell r="H117" t="str">
            <v>[UCET_IFRS].[H1].[P010608]</v>
          </cell>
          <cell r="I117">
            <v>-459.20003000000003</v>
          </cell>
          <cell r="BA117">
            <v>0</v>
          </cell>
          <cell r="BB117">
            <v>-459.20003000000003</v>
          </cell>
        </row>
        <row r="118">
          <cell r="H118" t="str">
            <v>[UCET_IFRS].[H1].[P010611]</v>
          </cell>
          <cell r="I118">
            <v>-17940.064640000001</v>
          </cell>
          <cell r="BA118">
            <v>0</v>
          </cell>
          <cell r="BB118">
            <v>-17940.064640000001</v>
          </cell>
        </row>
        <row r="119">
          <cell r="H119" t="str">
            <v>[UCET_IFRS].[H1].[P010612]</v>
          </cell>
          <cell r="I119">
            <v>-1356.4400499999999</v>
          </cell>
          <cell r="BA119">
            <v>-1.6539999999999999</v>
          </cell>
          <cell r="BB119">
            <v>-1358.0940499999999</v>
          </cell>
        </row>
        <row r="120">
          <cell r="H120" t="str">
            <v>[UCET_IFRS].[H1].[P010616]</v>
          </cell>
          <cell r="I120">
            <v>0</v>
          </cell>
          <cell r="BA120">
            <v>0</v>
          </cell>
          <cell r="BB120">
            <v>0</v>
          </cell>
        </row>
        <row r="121">
          <cell r="H121" t="str">
            <v>[UCET_IFRS].[H1].[P010617]</v>
          </cell>
          <cell r="I121">
            <v>-20763.419170000001</v>
          </cell>
          <cell r="BA121">
            <v>13541.396000000001</v>
          </cell>
          <cell r="BB121">
            <v>-7222.0231700000004</v>
          </cell>
        </row>
        <row r="122">
          <cell r="H122" t="str">
            <v>[UCET_IFRS].[H1].[P010618]</v>
          </cell>
          <cell r="I122">
            <v>-297.91606999999999</v>
          </cell>
          <cell r="BA122">
            <v>0</v>
          </cell>
          <cell r="BB122">
            <v>-297.91606999999999</v>
          </cell>
        </row>
        <row r="123">
          <cell r="H123" t="str">
            <v>[UCET_IFRS].[H1].[P010609]</v>
          </cell>
          <cell r="I123">
            <v>-14909.852650000001</v>
          </cell>
          <cell r="BA123">
            <v>-13541.396000000001</v>
          </cell>
          <cell r="BB123">
            <v>-28451.248650000001</v>
          </cell>
        </row>
        <row r="124">
          <cell r="H124" t="str">
            <v>[UCET_IFRS].[H1].[P010615]</v>
          </cell>
          <cell r="I124">
            <v>0</v>
          </cell>
          <cell r="BA124">
            <v>0</v>
          </cell>
          <cell r="BB124">
            <v>0</v>
          </cell>
        </row>
        <row r="125">
          <cell r="H125" t="str">
            <v>[UCET_IFRS].[H1].[P010000]</v>
          </cell>
          <cell r="I125">
            <v>232260.91806434043</v>
          </cell>
          <cell r="BA125">
            <v>-131667.47315000001</v>
          </cell>
          <cell r="BB125">
            <v>100593.44491434042</v>
          </cell>
        </row>
        <row r="126">
          <cell r="H126" t="str">
            <v>[UCET_IFRS].[H1].[P020100]</v>
          </cell>
          <cell r="I126">
            <v>-33448.472500594493</v>
          </cell>
          <cell r="BA126">
            <v>142026.08114999998</v>
          </cell>
          <cell r="BB126">
            <v>108577.60864940549</v>
          </cell>
        </row>
        <row r="127">
          <cell r="H127" t="str">
            <v>[UCET_IFRS].[H1].[P020101]</v>
          </cell>
          <cell r="I127">
            <v>1267.8679999999999</v>
          </cell>
          <cell r="BA127">
            <v>0</v>
          </cell>
          <cell r="BB127">
            <v>1267.8679999999999</v>
          </cell>
        </row>
        <row r="128">
          <cell r="H128" t="str">
            <v>[UCET_IFRS].[H1].[P020109]</v>
          </cell>
          <cell r="I128">
            <v>740.47632999999996</v>
          </cell>
          <cell r="BA128">
            <v>0</v>
          </cell>
          <cell r="BB128">
            <v>740.47632999999996</v>
          </cell>
        </row>
        <row r="129">
          <cell r="H129" t="str">
            <v>[UCET_IFRS].[H1].[P020102]</v>
          </cell>
          <cell r="I129">
            <v>-32561.90094</v>
          </cell>
          <cell r="BA129">
            <v>0</v>
          </cell>
          <cell r="BB129">
            <v>-32561.90094</v>
          </cell>
        </row>
        <row r="130">
          <cell r="H130" t="str">
            <v>[UCET_IFRS].[H1].[P020110]</v>
          </cell>
          <cell r="I130">
            <v>-4250.0224600000001</v>
          </cell>
          <cell r="BA130">
            <v>0</v>
          </cell>
          <cell r="BB130">
            <v>-4250.0224600000001</v>
          </cell>
        </row>
        <row r="131">
          <cell r="H131" t="str">
            <v>[UCET_IFRS].[H1].[P020114]</v>
          </cell>
          <cell r="I131">
            <v>-2236.9877194118999</v>
          </cell>
          <cell r="BA131">
            <v>0</v>
          </cell>
          <cell r="BB131">
            <v>-2236.9877194118999</v>
          </cell>
        </row>
        <row r="132">
          <cell r="H132" t="str">
            <v>[UCET_IFRS].[H1].[P020111]</v>
          </cell>
          <cell r="I132">
            <v>0</v>
          </cell>
          <cell r="BA132">
            <v>0</v>
          </cell>
          <cell r="BB132">
            <v>0</v>
          </cell>
        </row>
        <row r="133">
          <cell r="H133" t="str">
            <v>[UCET_IFRS].[H1].[P020112]</v>
          </cell>
          <cell r="I133">
            <v>0</v>
          </cell>
          <cell r="BA133">
            <v>0</v>
          </cell>
          <cell r="BB133">
            <v>0</v>
          </cell>
        </row>
        <row r="134">
          <cell r="H134" t="str">
            <v>[UCET_IFRS].[H1].[P020103]</v>
          </cell>
          <cell r="I134">
            <v>14.264250000000001</v>
          </cell>
          <cell r="BA134">
            <v>0</v>
          </cell>
          <cell r="BB134">
            <v>14.264250000000001</v>
          </cell>
        </row>
        <row r="135">
          <cell r="H135" t="str">
            <v>[UCET_IFRS].[H1].[P020104]</v>
          </cell>
          <cell r="I135">
            <v>0</v>
          </cell>
          <cell r="BA135">
            <v>0</v>
          </cell>
          <cell r="BB135">
            <v>0</v>
          </cell>
        </row>
        <row r="136">
          <cell r="H136" t="str">
            <v>[UCET_IFRS].[H1].[P020105]</v>
          </cell>
          <cell r="I136">
            <v>0</v>
          </cell>
          <cell r="BA136">
            <v>0</v>
          </cell>
          <cell r="BB136">
            <v>0</v>
          </cell>
        </row>
        <row r="137">
          <cell r="H137" t="str">
            <v>[UCET_IFRS].[H1].[P020113]</v>
          </cell>
          <cell r="I137">
            <v>0</v>
          </cell>
          <cell r="BA137">
            <v>0</v>
          </cell>
          <cell r="BB137">
            <v>0</v>
          </cell>
        </row>
        <row r="138">
          <cell r="H138" t="str">
            <v>[UCET_IFRS].[H1].[P020106]</v>
          </cell>
          <cell r="I138">
            <v>8175.8589300000003</v>
          </cell>
          <cell r="BA138">
            <v>142665.81915</v>
          </cell>
          <cell r="BB138">
            <v>150841.67807999998</v>
          </cell>
        </row>
        <row r="139">
          <cell r="H139" t="str">
            <v>[UCET_IFRS].[H1].[P020107]</v>
          </cell>
          <cell r="I139">
            <v>-4598.0288911826001</v>
          </cell>
          <cell r="BA139">
            <v>-639.73800000000006</v>
          </cell>
          <cell r="BB139">
            <v>-5237.7668911826004</v>
          </cell>
        </row>
        <row r="140">
          <cell r="H140" t="str">
            <v>[UCET_IFRS].[H1].[P020108]</v>
          </cell>
          <cell r="I140">
            <v>0</v>
          </cell>
          <cell r="BA140">
            <v>0</v>
          </cell>
          <cell r="BB140">
            <v>0</v>
          </cell>
        </row>
        <row r="141">
          <cell r="H141" t="str">
            <v>[UCET_IFRS].[H1].[P020200]</v>
          </cell>
          <cell r="I141">
            <v>18156.390469999998</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-77.647999999999996</v>
          </cell>
          <cell r="AT141">
            <v>0</v>
          </cell>
          <cell r="AU141">
            <v>0</v>
          </cell>
          <cell r="AV141">
            <v>0</v>
          </cell>
          <cell r="AW141">
            <v>0</v>
          </cell>
          <cell r="AX141">
            <v>0</v>
          </cell>
          <cell r="AY141">
            <v>0</v>
          </cell>
          <cell r="BA141">
            <v>-77.647999999999996</v>
          </cell>
          <cell r="BB141">
            <v>18078.742469999997</v>
          </cell>
        </row>
        <row r="142">
          <cell r="H142" t="str">
            <v>[UCET_IFRS].[H1].[P020201]</v>
          </cell>
          <cell r="I142">
            <v>18156.390469999998</v>
          </cell>
          <cell r="BA142">
            <v>-77.647999999999996</v>
          </cell>
          <cell r="BB142">
            <v>18078.742469999997</v>
          </cell>
        </row>
        <row r="143">
          <cell r="H143" t="str">
            <v>[UCET_IFRS].[H1].[P020000]</v>
          </cell>
          <cell r="I143">
            <v>216968.8360337459</v>
          </cell>
          <cell r="BA143">
            <v>10280.959999999999</v>
          </cell>
          <cell r="BB143">
            <v>227249.79603374589</v>
          </cell>
        </row>
        <row r="144">
          <cell r="H144" t="str">
            <v>[UCET_IFRS].[H1].[P030100]</v>
          </cell>
          <cell r="I144">
            <v>-17574.652969991497</v>
          </cell>
          <cell r="BA144">
            <v>-348</v>
          </cell>
          <cell r="BB144">
            <v>-17922.652969991497</v>
          </cell>
        </row>
        <row r="145">
          <cell r="H145" t="str">
            <v>[UCET_IFRS].[H1].[P030101]</v>
          </cell>
          <cell r="I145">
            <v>-29946.550643999999</v>
          </cell>
          <cell r="BA145">
            <v>-349.46618999999998</v>
          </cell>
          <cell r="BB145">
            <v>-30296.016833999998</v>
          </cell>
        </row>
        <row r="146">
          <cell r="H146" t="str">
            <v>[UCET_IFRS].[H1].[P030102]</v>
          </cell>
          <cell r="I146">
            <v>12371.8976740085</v>
          </cell>
          <cell r="BA146">
            <v>1.4661900000000001</v>
          </cell>
          <cell r="BB146">
            <v>12373.363864008499</v>
          </cell>
        </row>
        <row r="147">
          <cell r="H147" t="str">
            <v>[UCET_IFRS].[H1].[P030000]</v>
          </cell>
          <cell r="I147">
            <v>199394.1830637544</v>
          </cell>
          <cell r="BA147">
            <v>9932.9599999999991</v>
          </cell>
          <cell r="BB147">
            <v>209327.1430637544</v>
          </cell>
        </row>
        <row r="148">
          <cell r="H148" t="str">
            <v>[UCET_IFRS].[H1].[P040100]</v>
          </cell>
          <cell r="I148">
            <v>0</v>
          </cell>
          <cell r="BA148">
            <v>0</v>
          </cell>
          <cell r="BB148">
            <v>0</v>
          </cell>
        </row>
        <row r="149">
          <cell r="H149" t="str">
            <v>[UCET_IFRS].[H1].[P040101]</v>
          </cell>
          <cell r="I149">
            <v>0</v>
          </cell>
          <cell r="BA149">
            <v>0</v>
          </cell>
          <cell r="BB149">
            <v>0</v>
          </cell>
        </row>
        <row r="150">
          <cell r="H150" t="str">
            <v>[UCET_IFRS].[H1].[P040102]</v>
          </cell>
          <cell r="I150">
            <v>0</v>
          </cell>
          <cell r="BA150">
            <v>0</v>
          </cell>
          <cell r="BB150">
            <v>0</v>
          </cell>
        </row>
        <row r="151">
          <cell r="H151" t="str">
            <v>[UCET_IFRS].[H1].[P000000]</v>
          </cell>
          <cell r="I151">
            <v>199394.1830637544</v>
          </cell>
          <cell r="BA151">
            <v>9932.9599999999991</v>
          </cell>
          <cell r="BB151">
            <v>209327.1430637544</v>
          </cell>
        </row>
        <row r="152">
          <cell r="H152" t="str">
            <v>[UCET_IFRS].[H1].[P000002T]</v>
          </cell>
          <cell r="I152">
            <v>0</v>
          </cell>
          <cell r="BA152">
            <v>6073.5885899999994</v>
          </cell>
          <cell r="BB152">
            <v>6073.5885899999994</v>
          </cell>
        </row>
        <row r="153">
          <cell r="H153" t="str">
            <v>[UCET_IFRS].[H1].[P000001]</v>
          </cell>
          <cell r="I153">
            <v>199394.1830637544</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-961.48299999999995</v>
          </cell>
          <cell r="AT153">
            <v>0</v>
          </cell>
          <cell r="AU153">
            <v>0</v>
          </cell>
          <cell r="AV153">
            <v>5968.0315899999996</v>
          </cell>
          <cell r="AW153">
            <v>0</v>
          </cell>
          <cell r="AX153">
            <v>0</v>
          </cell>
          <cell r="AY153">
            <v>11000</v>
          </cell>
          <cell r="BA153">
            <v>16006.548589999999</v>
          </cell>
          <cell r="BB153">
            <v>215400.7316537544</v>
          </cell>
        </row>
        <row r="154">
          <cell r="BA154"/>
          <cell r="BB154"/>
        </row>
        <row r="155">
          <cell r="H155" t="str">
            <v>[UCET_IFRS].[H1].[OCI0101]</v>
          </cell>
          <cell r="I155">
            <v>0</v>
          </cell>
          <cell r="BA155">
            <v>-170.56799999999998</v>
          </cell>
          <cell r="BB155">
            <v>-170.56799999999998</v>
          </cell>
        </row>
        <row r="156">
          <cell r="H156" t="str">
            <v>[UCET_IFRS].[H1].[OCI0101B]</v>
          </cell>
          <cell r="I156">
            <v>0</v>
          </cell>
          <cell r="BA156">
            <v>-224.43199999999999</v>
          </cell>
          <cell r="BB156">
            <v>-224.43199999999999</v>
          </cell>
        </row>
        <row r="157">
          <cell r="H157" t="str">
            <v>[UCET_IFRS].[H1].[OCI0101T]</v>
          </cell>
          <cell r="I157">
            <v>0</v>
          </cell>
          <cell r="BA157">
            <v>53.863999999999997</v>
          </cell>
          <cell r="BB157">
            <v>53.863999999999997</v>
          </cell>
        </row>
        <row r="158">
          <cell r="H158" t="str">
            <v>[UCET_IFRS].[H1].[OCI0102]</v>
          </cell>
          <cell r="I158">
            <v>0</v>
          </cell>
          <cell r="BA158">
            <v>0</v>
          </cell>
          <cell r="BB158">
            <v>0</v>
          </cell>
        </row>
        <row r="159">
          <cell r="H159" t="str">
            <v>[UCET_IFRS].[H1].[OCI0102B]</v>
          </cell>
          <cell r="I159">
            <v>0</v>
          </cell>
          <cell r="BA159">
            <v>0</v>
          </cell>
          <cell r="BB159">
            <v>0</v>
          </cell>
        </row>
        <row r="160">
          <cell r="H160" t="str">
            <v>[UCET_IFRS].[H1].[OCI0102T]</v>
          </cell>
          <cell r="I160">
            <v>0</v>
          </cell>
          <cell r="BA160">
            <v>0</v>
          </cell>
          <cell r="BB160">
            <v>0</v>
          </cell>
        </row>
        <row r="161">
          <cell r="H161" t="str">
            <v>[UCET_IFRS].[H1].[OCI0103]</v>
          </cell>
          <cell r="I161">
            <v>0</v>
          </cell>
          <cell r="BA161">
            <v>0</v>
          </cell>
          <cell r="BB161">
            <v>0</v>
          </cell>
        </row>
        <row r="162">
          <cell r="H162" t="str">
            <v>[UCET_IFRS].[H1].[OCI0103B]</v>
          </cell>
          <cell r="I162">
            <v>0</v>
          </cell>
          <cell r="BA162">
            <v>0</v>
          </cell>
          <cell r="BB162">
            <v>0</v>
          </cell>
        </row>
        <row r="163">
          <cell r="H163" t="str">
            <v>[UCET_IFRS].[H1].[OCI0103T]</v>
          </cell>
          <cell r="I163">
            <v>0</v>
          </cell>
          <cell r="BA163">
            <v>0</v>
          </cell>
          <cell r="BB163">
            <v>0</v>
          </cell>
        </row>
        <row r="164">
          <cell r="H164" t="str">
            <v>[UCET_IFRS].[H1].[OCI0104]</v>
          </cell>
          <cell r="I164">
            <v>0</v>
          </cell>
          <cell r="BA164">
            <v>0</v>
          </cell>
          <cell r="BB164">
            <v>0</v>
          </cell>
        </row>
        <row r="165">
          <cell r="H165" t="str">
            <v>[UCET_IFRS].[H1].[OCI0104B]</v>
          </cell>
          <cell r="I165">
            <v>0</v>
          </cell>
          <cell r="BA165">
            <v>0</v>
          </cell>
          <cell r="BB165">
            <v>0</v>
          </cell>
        </row>
        <row r="166">
          <cell r="H166" t="str">
            <v>[UCET_IFRS].[H1].[OCI0104T]</v>
          </cell>
          <cell r="I166">
            <v>0</v>
          </cell>
          <cell r="BA166">
            <v>0</v>
          </cell>
          <cell r="BB166">
            <v>0</v>
          </cell>
        </row>
        <row r="167">
          <cell r="H167" t="str">
            <v>[UCET_IFRS].[H1].[OCI0109]</v>
          </cell>
          <cell r="I167">
            <v>0</v>
          </cell>
          <cell r="BA167">
            <v>0</v>
          </cell>
          <cell r="BB167">
            <v>0</v>
          </cell>
        </row>
        <row r="168">
          <cell r="H168" t="str">
            <v>[UCET_IFRS].[H1].[OCI0109B]</v>
          </cell>
          <cell r="I168">
            <v>0</v>
          </cell>
          <cell r="BA168">
            <v>0</v>
          </cell>
          <cell r="BB168">
            <v>0</v>
          </cell>
        </row>
        <row r="169">
          <cell r="H169" t="str">
            <v>[UCET_IFRS].[H1].[OCI0109T]</v>
          </cell>
          <cell r="I169">
            <v>0</v>
          </cell>
          <cell r="BA169">
            <v>0</v>
          </cell>
          <cell r="BB169">
            <v>0</v>
          </cell>
        </row>
        <row r="170">
          <cell r="H170" t="str">
            <v>[UCET_IFRS].[H1].[OCI0105]</v>
          </cell>
          <cell r="I170">
            <v>0</v>
          </cell>
          <cell r="BA170">
            <v>0</v>
          </cell>
          <cell r="BB170">
            <v>0</v>
          </cell>
        </row>
        <row r="171">
          <cell r="H171" t="str">
            <v>[UCET_IFRS].[H1].[OCI0105B]</v>
          </cell>
          <cell r="I171">
            <v>0</v>
          </cell>
          <cell r="BA171">
            <v>0</v>
          </cell>
          <cell r="BB171">
            <v>0</v>
          </cell>
        </row>
        <row r="172">
          <cell r="H172" t="str">
            <v>[UCET_IFRS].[H1].[OCI0105T]</v>
          </cell>
          <cell r="I172">
            <v>0</v>
          </cell>
          <cell r="BA172">
            <v>0</v>
          </cell>
          <cell r="BB172">
            <v>0</v>
          </cell>
        </row>
        <row r="173">
          <cell r="H173" t="str">
            <v>[UCET_IFRS].[H1].[OCI0106]</v>
          </cell>
          <cell r="I173">
            <v>0</v>
          </cell>
          <cell r="BA173">
            <v>-4.3659999999999997</v>
          </cell>
          <cell r="BB173">
            <v>-4.3659999999999997</v>
          </cell>
        </row>
        <row r="174">
          <cell r="H174" t="str">
            <v>[UCET_IFRS].[H1].[OCI0106A]</v>
          </cell>
          <cell r="I174">
            <v>0</v>
          </cell>
          <cell r="BA174">
            <v>-4.3659999999999997</v>
          </cell>
          <cell r="BB174">
            <v>-4.3659999999999997</v>
          </cell>
        </row>
        <row r="175">
          <cell r="H175" t="str">
            <v>[UCET_IFRS].[H1].[OCI0106B]</v>
          </cell>
          <cell r="I175">
            <v>0</v>
          </cell>
          <cell r="BA175">
            <v>0</v>
          </cell>
          <cell r="BB175">
            <v>0</v>
          </cell>
        </row>
        <row r="176">
          <cell r="H176" t="str">
            <v>[UCET_IFRS].[H1].[OCI0107]</v>
          </cell>
          <cell r="I176">
            <v>0</v>
          </cell>
          <cell r="BA176">
            <v>0</v>
          </cell>
          <cell r="BB176">
            <v>0</v>
          </cell>
        </row>
        <row r="177">
          <cell r="H177" t="str">
            <v>[UCET_IFRS].[H1].[OCI0108]</v>
          </cell>
          <cell r="I177">
            <v>0</v>
          </cell>
          <cell r="BA177">
            <v>-85.39</v>
          </cell>
          <cell r="BB177">
            <v>-85.39</v>
          </cell>
        </row>
        <row r="178">
          <cell r="H178" t="str">
            <v>[UCET_IFRS].[H1].[OCI0108B]</v>
          </cell>
          <cell r="I178">
            <v>0</v>
          </cell>
          <cell r="BA178">
            <v>-112.355</v>
          </cell>
          <cell r="BB178">
            <v>-112.355</v>
          </cell>
        </row>
        <row r="179">
          <cell r="H179" t="str">
            <v>[UCET_IFRS].[H1].[OCI0108T]</v>
          </cell>
          <cell r="I179">
            <v>0</v>
          </cell>
          <cell r="BA179">
            <v>26.965</v>
          </cell>
          <cell r="BB179">
            <v>26.965</v>
          </cell>
        </row>
        <row r="180">
          <cell r="H180" t="str">
            <v>[UCET_IFRS].[H1].[OCI0100]</v>
          </cell>
          <cell r="I180">
            <v>0</v>
          </cell>
          <cell r="BA180">
            <v>-260.32399999999996</v>
          </cell>
          <cell r="BB180">
            <v>-260.32399999999996</v>
          </cell>
        </row>
        <row r="181">
          <cell r="H181" t="str">
            <v>[UCET_IFRS].[H1].[OCI0201]</v>
          </cell>
          <cell r="I181">
            <v>0</v>
          </cell>
          <cell r="BA181">
            <v>0</v>
          </cell>
          <cell r="BB181">
            <v>0</v>
          </cell>
        </row>
        <row r="182">
          <cell r="H182" t="str">
            <v>[UCET_IFRS].[H1].[OCI0000]</v>
          </cell>
          <cell r="I182">
            <v>0</v>
          </cell>
          <cell r="BA182">
            <v>-260.32399999999996</v>
          </cell>
          <cell r="BB182">
            <v>-260.32399999999996</v>
          </cell>
        </row>
        <row r="183">
          <cell r="H183" t="str">
            <v>[UCET_IFRS].[H1].[OCI0002T]</v>
          </cell>
          <cell r="I183">
            <v>0</v>
          </cell>
          <cell r="BA183">
            <v>9.1590000000000007</v>
          </cell>
          <cell r="BB183">
            <v>9.1590000000000007</v>
          </cell>
        </row>
        <row r="184">
          <cell r="H184" t="str">
            <v>[UCET_IFRS].[H1].[OCI0001]</v>
          </cell>
          <cell r="I184">
            <v>0</v>
          </cell>
          <cell r="BA184">
            <v>-251.16499999999996</v>
          </cell>
          <cell r="BB184">
            <v>-251.16499999999996</v>
          </cell>
        </row>
        <row r="186">
          <cell r="H186" t="str">
            <v>[UCET_IFRS].[H2].[T000000]</v>
          </cell>
          <cell r="I186">
            <v>199394.1830637544</v>
          </cell>
          <cell r="BA186">
            <v>9672.6360000000004</v>
          </cell>
          <cell r="BB186">
            <v>209066.8190637544</v>
          </cell>
        </row>
        <row r="187">
          <cell r="H187" t="str">
            <v>[UCET_IFRS].[H2].[T000200]</v>
          </cell>
          <cell r="I187">
            <v>0</v>
          </cell>
          <cell r="BA187">
            <v>6082.7475899999999</v>
          </cell>
          <cell r="BB187">
            <v>6082.7475899999999</v>
          </cell>
        </row>
        <row r="188">
          <cell r="H188" t="str">
            <v>[UCET_IFRS].[H1].[T000100]</v>
          </cell>
          <cell r="I188">
            <v>199394.1830637544</v>
          </cell>
          <cell r="BA188">
            <v>15755.383589999999</v>
          </cell>
          <cell r="BB188">
            <v>215149.56665375442</v>
          </cell>
        </row>
      </sheetData>
      <sheetData sheetId="16" refreshError="1">
        <row r="6">
          <cell r="G6" t="str">
            <v>Done</v>
          </cell>
        </row>
        <row r="135">
          <cell r="AN135">
            <v>0</v>
          </cell>
        </row>
        <row r="136">
          <cell r="AN136">
            <v>0</v>
          </cell>
        </row>
        <row r="137">
          <cell r="AN137">
            <v>0</v>
          </cell>
        </row>
        <row r="138">
          <cell r="AN138">
            <v>0</v>
          </cell>
        </row>
        <row r="139">
          <cell r="AN139">
            <v>0</v>
          </cell>
        </row>
        <row r="140">
          <cell r="AN140">
            <v>0</v>
          </cell>
        </row>
        <row r="141">
          <cell r="AN141">
            <v>8.9999999545398168E-5</v>
          </cell>
        </row>
        <row r="142">
          <cell r="AN142">
            <v>0</v>
          </cell>
        </row>
        <row r="143">
          <cell r="AN143">
            <v>2.2800000078859739E-4</v>
          </cell>
        </row>
        <row r="144">
          <cell r="AN144">
            <v>9.7008887678384781E-6</v>
          </cell>
        </row>
        <row r="145">
          <cell r="AN145">
            <v>0</v>
          </cell>
        </row>
        <row r="146">
          <cell r="AN146">
            <v>3.6027004171046428E-6</v>
          </cell>
        </row>
        <row r="147">
          <cell r="AN147">
            <v>0</v>
          </cell>
          <cell r="AU147">
            <v>0</v>
          </cell>
        </row>
        <row r="148">
          <cell r="AN148">
            <v>1.5400000484078191E-4</v>
          </cell>
        </row>
        <row r="150">
          <cell r="AN150">
            <v>1.0999999994965037E-4</v>
          </cell>
        </row>
        <row r="151">
          <cell r="AN151">
            <v>-1.0999999994965037E-4</v>
          </cell>
        </row>
        <row r="153">
          <cell r="AN153">
            <v>4.8530359435972059E-4</v>
          </cell>
          <cell r="AR153" t="str">
            <v>OK</v>
          </cell>
        </row>
        <row r="154">
          <cell r="AN154">
            <v>2.0300071810197551E-5</v>
          </cell>
        </row>
        <row r="155">
          <cell r="AN155">
            <v>0</v>
          </cell>
        </row>
        <row r="156">
          <cell r="AN156">
            <v>0</v>
          </cell>
        </row>
        <row r="157">
          <cell r="AN157">
            <v>0</v>
          </cell>
          <cell r="AU157">
            <v>-4.7778309999557678E-4</v>
          </cell>
        </row>
        <row r="158">
          <cell r="AN158">
            <v>0</v>
          </cell>
        </row>
        <row r="159">
          <cell r="AN159">
            <v>0</v>
          </cell>
        </row>
        <row r="160">
          <cell r="AN160">
            <v>0</v>
          </cell>
        </row>
        <row r="161">
          <cell r="AN161">
            <v>4.1479198262095451E-4</v>
          </cell>
        </row>
        <row r="162">
          <cell r="AN162">
            <v>4.3509205352165736E-4</v>
          </cell>
          <cell r="AR162" t="str">
            <v>OK</v>
          </cell>
        </row>
        <row r="168">
          <cell r="AU168">
            <v>9.7442989499541E-6</v>
          </cell>
        </row>
      </sheetData>
      <sheetData sheetId="17" refreshError="1">
        <row r="6">
          <cell r="H6" t="str">
            <v>Not applicable</v>
          </cell>
        </row>
        <row r="55">
          <cell r="L55">
            <v>0</v>
          </cell>
        </row>
        <row r="58">
          <cell r="L58">
            <v>0</v>
          </cell>
        </row>
      </sheetData>
      <sheetData sheetId="18" refreshError="1"/>
      <sheetData sheetId="19" refreshError="1">
        <row r="7">
          <cell r="I7" t="str">
            <v>Not applicable</v>
          </cell>
        </row>
        <row r="59">
          <cell r="X59">
            <v>0</v>
          </cell>
        </row>
        <row r="70">
          <cell r="X70">
            <v>0</v>
          </cell>
        </row>
        <row r="81">
          <cell r="X81">
            <v>0</v>
          </cell>
        </row>
      </sheetData>
      <sheetData sheetId="20" refreshError="1">
        <row r="7">
          <cell r="I7" t="str">
            <v>Not applicable</v>
          </cell>
        </row>
      </sheetData>
      <sheetData sheetId="21" refreshError="1">
        <row r="6">
          <cell r="G6" t="str">
            <v>Done</v>
          </cell>
        </row>
        <row r="54">
          <cell r="I54" t="str">
            <v>[POHYB].[H1].[EQ_OPEN_BALANCE]</v>
          </cell>
          <cell r="J54" t="str">
            <v>[POHYB].[H1].[EQ_OT_NEW_ACQUIS]</v>
          </cell>
          <cell r="K54" t="str">
            <v>[POHYB].[H1].[EQ_OT_MERGER]</v>
          </cell>
          <cell r="L54" t="str">
            <v>[POHYB].[H1].[EQ_OT_SPLIT]</v>
          </cell>
          <cell r="M54" t="str">
            <v>[POHYB].[H1].[EQ_OT_PROFIT_REALLOC]</v>
          </cell>
          <cell r="N54" t="str">
            <v>[POHYB].[H1].[EQ_OT_DIVIDENDS]</v>
          </cell>
          <cell r="O54" t="str">
            <v>[POHYB].[H1].[EQ_OT_DIVID_WHT]</v>
          </cell>
          <cell r="P54" t="str">
            <v>[POHYB].[H1].[EQ_OT_BONUSES]</v>
          </cell>
          <cell r="Q54" t="str">
            <v>[POHYB].[H1].[EQ_OT_FUND_EQ_METHOD]</v>
          </cell>
          <cell r="R54" t="str">
            <v>[POHYB].[H1].[EQ_OT_DONATIONS]</v>
          </cell>
          <cell r="S54" t="str">
            <v>[POHYB].[H1].[EQ_OT_SOC_FUND_TRANS]</v>
          </cell>
          <cell r="T54" t="str">
            <v>[POHYB].[H1].[EQ_OT_OTHER_MOVEMNTS]</v>
          </cell>
          <cell r="U54" t="str">
            <v>[POHYB].[H1].[EQ_OT_SH_CAP_INC_M]</v>
          </cell>
          <cell r="V54" t="str">
            <v>[POHYB].[H1].[EQ_OT_SH_CAP_INC_NM]</v>
          </cell>
          <cell r="W54" t="str">
            <v>[POHYB].[H1].[EQ_OT_SH_CAP_RED]</v>
          </cell>
          <cell r="X54" t="str">
            <v>[POHYB].[H1].[EQ_OT_EQUITY_CONTRIB]</v>
          </cell>
          <cell r="Y54" t="str">
            <v>[POHYB].[H1].[EQ_OT_INVEST_DISP]</v>
          </cell>
          <cell r="Z54" t="str">
            <v>[POHYB].[H1].[EQ_OT_OWNERSHIP_CHNG]</v>
          </cell>
          <cell r="AA54" t="str">
            <v>[POHYB].[H1].[EQ_OT_DISCONTIN_OP]</v>
          </cell>
          <cell r="AB54" t="str">
            <v>[POHYB].[H1].[EQ_OT_SUM]</v>
          </cell>
          <cell r="AC54" t="str">
            <v>[POHYB].[H1].[EQ_TCI_YTD_OCI_CONS]</v>
          </cell>
          <cell r="AD54" t="str">
            <v>[POHYB].[H1].[EQ_TCI_YTD_OCI]</v>
          </cell>
          <cell r="AE54" t="str">
            <v>[POHYB].[H1].[EQ_TCI_YTD_PROFIT]</v>
          </cell>
          <cell r="AF54" t="str">
            <v>[POHYB].[H1].[EQ_TCI_YTD]</v>
          </cell>
          <cell r="AG54" t="str">
            <v>[POHYB].[H1].[EQUITY_TOTAL]</v>
          </cell>
        </row>
        <row r="72">
          <cell r="P72">
            <v>0</v>
          </cell>
        </row>
        <row r="95">
          <cell r="P95">
            <v>0</v>
          </cell>
        </row>
        <row r="100">
          <cell r="H100" t="str">
            <v>[UCET_IFRS].[H1].[E010101]</v>
          </cell>
          <cell r="I100">
            <v>96487.032999999996</v>
          </cell>
          <cell r="J100">
            <v>0</v>
          </cell>
          <cell r="K100">
            <v>0</v>
          </cell>
          <cell r="L100">
            <v>0</v>
          </cell>
          <cell r="M100">
            <v>0</v>
          </cell>
          <cell r="N100">
            <v>0</v>
          </cell>
          <cell r="O100">
            <v>0</v>
          </cell>
          <cell r="P100">
            <v>0</v>
          </cell>
          <cell r="Q100">
            <v>0</v>
          </cell>
          <cell r="R100">
            <v>0</v>
          </cell>
          <cell r="S100">
            <v>0</v>
          </cell>
          <cell r="T100">
            <v>0</v>
          </cell>
          <cell r="U100">
            <v>0</v>
          </cell>
          <cell r="V100">
            <v>5940.8831</v>
          </cell>
          <cell r="W100">
            <v>0</v>
          </cell>
          <cell r="X100">
            <v>0</v>
          </cell>
          <cell r="Y100">
            <v>0</v>
          </cell>
          <cell r="Z100">
            <v>0</v>
          </cell>
          <cell r="AA100">
            <v>0</v>
          </cell>
          <cell r="AB100">
            <v>5940.8831</v>
          </cell>
          <cell r="AC100">
            <v>0</v>
          </cell>
          <cell r="AD100">
            <v>0</v>
          </cell>
          <cell r="AE100">
            <v>0</v>
          </cell>
          <cell r="AF100">
            <v>0</v>
          </cell>
          <cell r="AG100">
            <v>102427.9161</v>
          </cell>
          <cell r="AH100">
            <v>0</v>
          </cell>
        </row>
        <row r="101">
          <cell r="H101" t="str">
            <v>[UCET_IFRS].[H1].[E010201]</v>
          </cell>
          <cell r="I101">
            <v>24293.502</v>
          </cell>
          <cell r="J101">
            <v>0</v>
          </cell>
          <cell r="K101">
            <v>0</v>
          </cell>
          <cell r="L101">
            <v>0</v>
          </cell>
          <cell r="M101">
            <v>0</v>
          </cell>
          <cell r="N101">
            <v>0</v>
          </cell>
          <cell r="O101">
            <v>0</v>
          </cell>
          <cell r="P101">
            <v>0</v>
          </cell>
          <cell r="Q101">
            <v>0</v>
          </cell>
          <cell r="R101">
            <v>0</v>
          </cell>
          <cell r="S101">
            <v>0</v>
          </cell>
          <cell r="T101">
            <v>0</v>
          </cell>
          <cell r="U101">
            <v>0</v>
          </cell>
          <cell r="V101">
            <v>194532.49906</v>
          </cell>
          <cell r="W101">
            <v>0</v>
          </cell>
          <cell r="X101">
            <v>0</v>
          </cell>
          <cell r="Y101">
            <v>0</v>
          </cell>
          <cell r="Z101">
            <v>0</v>
          </cell>
          <cell r="AA101">
            <v>0</v>
          </cell>
          <cell r="AB101">
            <v>194532.49906</v>
          </cell>
          <cell r="AC101">
            <v>0</v>
          </cell>
          <cell r="AD101">
            <v>0</v>
          </cell>
          <cell r="AE101">
            <v>0</v>
          </cell>
          <cell r="AF101">
            <v>0</v>
          </cell>
          <cell r="AG101">
            <v>218826.00106000001</v>
          </cell>
          <cell r="AH101">
            <v>0</v>
          </cell>
        </row>
        <row r="102">
          <cell r="H102" t="str">
            <v>[UCET_IFRS].[H1].[E010501]</v>
          </cell>
          <cell r="I102">
            <v>-14497.35413</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-14497.35413</v>
          </cell>
          <cell r="AH102">
            <v>0</v>
          </cell>
        </row>
        <row r="103">
          <cell r="H103" t="str">
            <v>[UCET_IFRS].[H1].[E010300]</v>
          </cell>
          <cell r="I103">
            <v>545820.36459180003</v>
          </cell>
          <cell r="J103">
            <v>0</v>
          </cell>
          <cell r="K103">
            <v>0</v>
          </cell>
          <cell r="L103">
            <v>0</v>
          </cell>
          <cell r="M103">
            <v>0</v>
          </cell>
          <cell r="N103">
            <v>0</v>
          </cell>
          <cell r="O103">
            <v>0</v>
          </cell>
          <cell r="P103">
            <v>0</v>
          </cell>
          <cell r="Q103">
            <v>0</v>
          </cell>
          <cell r="R103">
            <v>0</v>
          </cell>
          <cell r="S103">
            <v>0</v>
          </cell>
          <cell r="T103">
            <v>1980.2944</v>
          </cell>
          <cell r="U103">
            <v>0</v>
          </cell>
          <cell r="V103">
            <v>0</v>
          </cell>
          <cell r="W103">
            <v>0</v>
          </cell>
          <cell r="X103">
            <v>0</v>
          </cell>
          <cell r="Y103">
            <v>0</v>
          </cell>
          <cell r="Z103">
            <v>0</v>
          </cell>
          <cell r="AA103">
            <v>0</v>
          </cell>
          <cell r="AB103">
            <v>1980.2944</v>
          </cell>
          <cell r="AC103">
            <v>0</v>
          </cell>
          <cell r="AD103">
            <v>-173.52483842799998</v>
          </cell>
          <cell r="AE103">
            <v>0</v>
          </cell>
          <cell r="AF103">
            <v>-173.52483842799998</v>
          </cell>
          <cell r="AG103">
            <v>547627.13415337203</v>
          </cell>
        </row>
        <row r="104">
          <cell r="H104" t="str">
            <v>[UCET_IFRS].[H1].[E010301]</v>
          </cell>
          <cell r="I104">
            <v>33418.7203018</v>
          </cell>
          <cell r="J104">
            <v>0</v>
          </cell>
          <cell r="K104">
            <v>0</v>
          </cell>
          <cell r="L104">
            <v>0</v>
          </cell>
          <cell r="M104">
            <v>0</v>
          </cell>
          <cell r="N104">
            <v>0</v>
          </cell>
          <cell r="O104">
            <v>0</v>
          </cell>
          <cell r="P104">
            <v>0</v>
          </cell>
          <cell r="Q104">
            <v>0</v>
          </cell>
          <cell r="R104">
            <v>0</v>
          </cell>
          <cell r="S104">
            <v>0</v>
          </cell>
          <cell r="T104">
            <v>1980.2944</v>
          </cell>
          <cell r="U104">
            <v>0</v>
          </cell>
          <cell r="V104">
            <v>0</v>
          </cell>
          <cell r="W104">
            <v>0</v>
          </cell>
          <cell r="X104">
            <v>0</v>
          </cell>
          <cell r="Y104">
            <v>0</v>
          </cell>
          <cell r="Z104">
            <v>0</v>
          </cell>
          <cell r="AA104">
            <v>0</v>
          </cell>
          <cell r="AB104">
            <v>1980.2944</v>
          </cell>
          <cell r="AC104">
            <v>0</v>
          </cell>
          <cell r="AD104">
            <v>0</v>
          </cell>
          <cell r="AE104">
            <v>0</v>
          </cell>
          <cell r="AF104">
            <v>0</v>
          </cell>
          <cell r="AG104">
            <v>35399.014701799999</v>
          </cell>
          <cell r="AH104">
            <v>-6.6628001338386866E-5</v>
          </cell>
        </row>
        <row r="105">
          <cell r="H105" t="str">
            <v>[UCET_IFRS].[H1].[E010302]</v>
          </cell>
          <cell r="I105">
            <v>514298.44</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514298.44</v>
          </cell>
          <cell r="AH105">
            <v>0</v>
          </cell>
        </row>
        <row r="106">
          <cell r="H106" t="str">
            <v>[UCET_IFRS].[H1].[E010303]</v>
          </cell>
          <cell r="I106">
            <v>-1896.7957100000001</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-170.56818999999999</v>
          </cell>
          <cell r="AE106">
            <v>0</v>
          </cell>
          <cell r="AF106">
            <v>-170.56818999999999</v>
          </cell>
          <cell r="AG106">
            <v>-2067.3639000000003</v>
          </cell>
          <cell r="AH106">
            <v>0</v>
          </cell>
        </row>
        <row r="107">
          <cell r="H107" t="str">
            <v>[UCET_IFRS].[H1].[E010304]</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row>
        <row r="108">
          <cell r="H108" t="str">
            <v>[UCET_IFRS].[H1].[E010305]</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row>
        <row r="109">
          <cell r="H109" t="str">
            <v>[UCET_IFRS].[H1].[E010306]</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-2.9566484279999998</v>
          </cell>
          <cell r="AE109">
            <v>0</v>
          </cell>
          <cell r="AF109">
            <v>-2.9566484279999998</v>
          </cell>
          <cell r="AG109">
            <v>-2.9566484279999998</v>
          </cell>
          <cell r="AH109">
            <v>0</v>
          </cell>
        </row>
        <row r="110">
          <cell r="H110" t="str">
            <v>[UCET_IFRS].[H1].[E010307]</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row>
        <row r="111">
          <cell r="H111" t="str">
            <v>[UCET_IFRS].[H1].[E010400]</v>
          </cell>
          <cell r="I111">
            <v>653165.16696612607</v>
          </cell>
          <cell r="J111">
            <v>0</v>
          </cell>
          <cell r="K111">
            <v>0</v>
          </cell>
          <cell r="L111">
            <v>0</v>
          </cell>
          <cell r="M111">
            <v>0</v>
          </cell>
          <cell r="N111">
            <v>-408814.109</v>
          </cell>
          <cell r="O111">
            <v>-10843.16755</v>
          </cell>
          <cell r="P111">
            <v>0</v>
          </cell>
          <cell r="Q111">
            <v>0</v>
          </cell>
          <cell r="R111">
            <v>0</v>
          </cell>
          <cell r="S111">
            <v>0</v>
          </cell>
          <cell r="T111">
            <v>-2075.8768100000002</v>
          </cell>
          <cell r="U111">
            <v>0</v>
          </cell>
          <cell r="V111">
            <v>0</v>
          </cell>
          <cell r="W111">
            <v>0</v>
          </cell>
          <cell r="X111">
            <v>0</v>
          </cell>
          <cell r="Y111">
            <v>0</v>
          </cell>
          <cell r="Z111">
            <v>0</v>
          </cell>
          <cell r="AA111">
            <v>0</v>
          </cell>
          <cell r="AB111">
            <v>-421733.15336</v>
          </cell>
          <cell r="AC111">
            <v>0</v>
          </cell>
          <cell r="AD111">
            <v>-77.64</v>
          </cell>
          <cell r="AE111">
            <v>215400.73165375498</v>
          </cell>
          <cell r="AF111">
            <v>215323.09165375499</v>
          </cell>
          <cell r="AG111">
            <v>446755.10525988101</v>
          </cell>
        </row>
        <row r="112">
          <cell r="H112" t="str">
            <v>[UCET_IFRS].[H1].[E010401]</v>
          </cell>
          <cell r="I112">
            <v>413605.87902997999</v>
          </cell>
          <cell r="J112">
            <v>0</v>
          </cell>
          <cell r="K112">
            <v>0</v>
          </cell>
          <cell r="L112">
            <v>0</v>
          </cell>
          <cell r="M112">
            <v>239559.28793614599</v>
          </cell>
          <cell r="N112">
            <v>-408814.109</v>
          </cell>
          <cell r="O112">
            <v>-10843.16755</v>
          </cell>
          <cell r="P112">
            <v>0</v>
          </cell>
          <cell r="Q112">
            <v>0</v>
          </cell>
          <cell r="R112">
            <v>0</v>
          </cell>
          <cell r="S112">
            <v>0</v>
          </cell>
          <cell r="T112">
            <v>-2075.8768100000002</v>
          </cell>
          <cell r="U112">
            <v>0</v>
          </cell>
          <cell r="V112">
            <v>0</v>
          </cell>
          <cell r="W112">
            <v>0</v>
          </cell>
          <cell r="X112">
            <v>0</v>
          </cell>
          <cell r="Y112">
            <v>0</v>
          </cell>
          <cell r="Z112">
            <v>0</v>
          </cell>
          <cell r="AA112">
            <v>0</v>
          </cell>
          <cell r="AB112">
            <v>-182173.865423854</v>
          </cell>
          <cell r="AC112">
            <v>0</v>
          </cell>
          <cell r="AD112">
            <v>-77.64</v>
          </cell>
          <cell r="AE112">
            <v>0</v>
          </cell>
          <cell r="AF112">
            <v>-77.64</v>
          </cell>
          <cell r="AG112">
            <v>231354.373606126</v>
          </cell>
          <cell r="AH112">
            <v>6.1259997892193496E-6</v>
          </cell>
        </row>
        <row r="113">
          <cell r="H113" t="str">
            <v>[UCET_IFRS].[H1].[E010402]</v>
          </cell>
          <cell r="I113">
            <v>8547.3002300000007</v>
          </cell>
          <cell r="J113">
            <v>0</v>
          </cell>
          <cell r="K113">
            <v>0</v>
          </cell>
          <cell r="L113">
            <v>0</v>
          </cell>
          <cell r="M113">
            <v>-8547.3002300000007</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-8547.3002300000007</v>
          </cell>
          <cell r="AC113">
            <v>0</v>
          </cell>
          <cell r="AD113">
            <v>0</v>
          </cell>
          <cell r="AE113">
            <v>18078.742469999997</v>
          </cell>
          <cell r="AF113">
            <v>18078.742469999997</v>
          </cell>
          <cell r="AG113">
            <v>18078.742469999997</v>
          </cell>
          <cell r="AH113">
            <v>0</v>
          </cell>
        </row>
        <row r="114">
          <cell r="H114" t="str">
            <v>[UCET_IFRS].[H1].[E010403]</v>
          </cell>
          <cell r="I114">
            <v>231011.987706146</v>
          </cell>
          <cell r="J114">
            <v>0</v>
          </cell>
          <cell r="K114">
            <v>0</v>
          </cell>
          <cell r="L114">
            <v>0</v>
          </cell>
          <cell r="M114">
            <v>-231011.987706146</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-231011.987706146</v>
          </cell>
          <cell r="AC114">
            <v>0</v>
          </cell>
          <cell r="AD114">
            <v>0</v>
          </cell>
          <cell r="AE114">
            <v>197321.98918375501</v>
          </cell>
          <cell r="AF114">
            <v>197321.98918375501</v>
          </cell>
          <cell r="AG114">
            <v>197321.98918375501</v>
          </cell>
          <cell r="AH114">
            <v>0</v>
          </cell>
        </row>
        <row r="115">
          <cell r="H115" t="str">
            <v>[UCET_IFRS].[H1].[E010000]</v>
          </cell>
          <cell r="I115">
            <v>1305268.7124279262</v>
          </cell>
          <cell r="J115">
            <v>0</v>
          </cell>
          <cell r="K115">
            <v>0</v>
          </cell>
          <cell r="L115">
            <v>0</v>
          </cell>
          <cell r="M115">
            <v>0</v>
          </cell>
          <cell r="N115">
            <v>-408814.109</v>
          </cell>
          <cell r="O115">
            <v>-10843.16755</v>
          </cell>
          <cell r="P115">
            <v>0</v>
          </cell>
          <cell r="Q115">
            <v>0</v>
          </cell>
          <cell r="R115">
            <v>0</v>
          </cell>
          <cell r="S115">
            <v>0</v>
          </cell>
          <cell r="T115">
            <v>-95.582410000000209</v>
          </cell>
          <cell r="U115">
            <v>0</v>
          </cell>
          <cell r="V115">
            <v>200473.38216000001</v>
          </cell>
          <cell r="W115">
            <v>0</v>
          </cell>
          <cell r="X115">
            <v>0</v>
          </cell>
          <cell r="Y115">
            <v>0</v>
          </cell>
          <cell r="Z115">
            <v>0</v>
          </cell>
          <cell r="AA115">
            <v>0</v>
          </cell>
          <cell r="AB115">
            <v>-219279.47679999997</v>
          </cell>
          <cell r="AC115">
            <v>0</v>
          </cell>
          <cell r="AD115">
            <v>-251.164838428</v>
          </cell>
          <cell r="AE115">
            <v>215400.73165375498</v>
          </cell>
          <cell r="AF115">
            <v>215149.56681532698</v>
          </cell>
          <cell r="AG115">
            <v>1301138.8024432531</v>
          </cell>
          <cell r="AH115">
            <v>-6.0501857660710812E-5</v>
          </cell>
        </row>
        <row r="116">
          <cell r="H116" t="str">
            <v>[UCET_IFRS].[H1].[E020101]</v>
          </cell>
          <cell r="I116">
            <v>18209.904644239999</v>
          </cell>
          <cell r="J116">
            <v>3153.5533700000001</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3153.5533700000001</v>
          </cell>
          <cell r="AC116">
            <v>0</v>
          </cell>
          <cell r="AD116">
            <v>-9.1590000000000007</v>
          </cell>
          <cell r="AE116">
            <v>-6073.5882300000003</v>
          </cell>
          <cell r="AF116">
            <v>-6082.7472299999999</v>
          </cell>
          <cell r="AG116">
            <v>15280.71078424</v>
          </cell>
        </row>
        <row r="117">
          <cell r="H117" t="str">
            <v>[UCET_IFRS].[H1].[E000000]</v>
          </cell>
          <cell r="I117">
            <v>1323478.6170721662</v>
          </cell>
          <cell r="J117">
            <v>3153.5533700000001</v>
          </cell>
          <cell r="K117">
            <v>0</v>
          </cell>
          <cell r="L117">
            <v>0</v>
          </cell>
          <cell r="M117">
            <v>0</v>
          </cell>
          <cell r="N117">
            <v>-408814.109</v>
          </cell>
          <cell r="O117">
            <v>-10843.16755</v>
          </cell>
          <cell r="P117">
            <v>0</v>
          </cell>
          <cell r="Q117">
            <v>0</v>
          </cell>
          <cell r="R117">
            <v>0</v>
          </cell>
          <cell r="S117">
            <v>0</v>
          </cell>
          <cell r="T117">
            <v>-95.582410000000209</v>
          </cell>
          <cell r="U117">
            <v>0</v>
          </cell>
          <cell r="V117">
            <v>200473.38216000001</v>
          </cell>
          <cell r="W117">
            <v>0</v>
          </cell>
          <cell r="X117">
            <v>0</v>
          </cell>
          <cell r="Y117">
            <v>0</v>
          </cell>
          <cell r="Z117">
            <v>0</v>
          </cell>
          <cell r="AA117">
            <v>0</v>
          </cell>
          <cell r="AB117">
            <v>-216125.92343</v>
          </cell>
          <cell r="AC117">
            <v>0</v>
          </cell>
          <cell r="AD117">
            <v>-260.32383842799999</v>
          </cell>
          <cell r="AE117">
            <v>209327.14342375498</v>
          </cell>
          <cell r="AF117">
            <v>209066.81958532697</v>
          </cell>
          <cell r="AG117">
            <v>1316419.513227493</v>
          </cell>
        </row>
        <row r="119">
          <cell r="AF119">
            <v>-1.6157198115251958E-4</v>
          </cell>
        </row>
        <row r="120">
          <cell r="AF120">
            <v>-3.6000000000058208E-4</v>
          </cell>
        </row>
        <row r="121">
          <cell r="AF121">
            <v>-5.2157198661006987E-4</v>
          </cell>
        </row>
        <row r="126">
          <cell r="AH126">
            <v>0</v>
          </cell>
        </row>
        <row r="131">
          <cell r="AH131">
            <v>0</v>
          </cell>
        </row>
      </sheetData>
      <sheetData sheetId="22" refreshError="1">
        <row r="7">
          <cell r="K7" t="str">
            <v>Done</v>
          </cell>
        </row>
        <row r="48">
          <cell r="X48">
            <v>1</v>
          </cell>
        </row>
      </sheetData>
      <sheetData sheetId="23" refreshError="1">
        <row r="7">
          <cell r="I7" t="str">
            <v>Done</v>
          </cell>
        </row>
        <row r="49">
          <cell r="L49">
            <v>0</v>
          </cell>
          <cell r="O49">
            <v>0</v>
          </cell>
        </row>
      </sheetData>
      <sheetData sheetId="24" refreshError="1">
        <row r="7">
          <cell r="I7" t="str">
            <v>Not applicable</v>
          </cell>
        </row>
        <row r="49">
          <cell r="O49">
            <v>0</v>
          </cell>
        </row>
      </sheetData>
      <sheetData sheetId="25" refreshError="1">
        <row r="6">
          <cell r="G6" t="str">
            <v>Done</v>
          </cell>
        </row>
        <row r="42">
          <cell r="V42">
            <v>0</v>
          </cell>
          <cell r="X42">
            <v>0</v>
          </cell>
        </row>
        <row r="55">
          <cell r="W55">
            <v>0</v>
          </cell>
        </row>
      </sheetData>
      <sheetData sheetId="26" refreshError="1">
        <row r="6">
          <cell r="G6" t="str">
            <v>Done</v>
          </cell>
        </row>
        <row r="70">
          <cell r="I70">
            <v>0</v>
          </cell>
          <cell r="K70">
            <v>0</v>
          </cell>
          <cell r="L70">
            <v>0</v>
          </cell>
          <cell r="N70">
            <v>0</v>
          </cell>
        </row>
        <row r="71">
          <cell r="I71">
            <v>0</v>
          </cell>
          <cell r="K71">
            <v>0</v>
          </cell>
          <cell r="L71">
            <v>0</v>
          </cell>
          <cell r="N71">
            <v>0</v>
          </cell>
        </row>
        <row r="72">
          <cell r="I72">
            <v>0</v>
          </cell>
          <cell r="K72">
            <v>0</v>
          </cell>
          <cell r="L72">
            <v>0</v>
          </cell>
          <cell r="N72">
            <v>0</v>
          </cell>
        </row>
        <row r="77">
          <cell r="I77">
            <v>0</v>
          </cell>
          <cell r="L77">
            <v>0</v>
          </cell>
          <cell r="O77">
            <v>0</v>
          </cell>
          <cell r="R77">
            <v>0</v>
          </cell>
        </row>
        <row r="81">
          <cell r="I81">
            <v>0</v>
          </cell>
          <cell r="L81">
            <v>0</v>
          </cell>
          <cell r="O81">
            <v>0</v>
          </cell>
          <cell r="R81">
            <v>0</v>
          </cell>
        </row>
        <row r="88">
          <cell r="I88">
            <v>438.75243</v>
          </cell>
          <cell r="K88">
            <v>568.95443</v>
          </cell>
        </row>
        <row r="89">
          <cell r="I89">
            <v>76.075000000002504</v>
          </cell>
          <cell r="K89">
            <v>76.075000000004323</v>
          </cell>
        </row>
        <row r="94">
          <cell r="L94">
            <v>0</v>
          </cell>
          <cell r="O94">
            <v>0</v>
          </cell>
          <cell r="R94">
            <v>0</v>
          </cell>
        </row>
        <row r="98">
          <cell r="I98">
            <v>4.5474735088646412E-12</v>
          </cell>
          <cell r="L98">
            <v>0</v>
          </cell>
          <cell r="O98">
            <v>0</v>
          </cell>
          <cell r="R98">
            <v>0</v>
          </cell>
        </row>
        <row r="104">
          <cell r="K104">
            <v>0</v>
          </cell>
          <cell r="L104">
            <v>0</v>
          </cell>
          <cell r="N104">
            <v>0</v>
          </cell>
          <cell r="O104">
            <v>15188.636412399999</v>
          </cell>
          <cell r="P104">
            <v>0</v>
          </cell>
        </row>
        <row r="105">
          <cell r="K105">
            <v>0</v>
          </cell>
          <cell r="L105">
            <v>1263.17436</v>
          </cell>
          <cell r="N105">
            <v>0</v>
          </cell>
          <cell r="O105">
            <v>0</v>
          </cell>
          <cell r="P105">
            <v>0</v>
          </cell>
        </row>
        <row r="106">
          <cell r="K106">
            <v>0</v>
          </cell>
          <cell r="L106">
            <v>0</v>
          </cell>
          <cell r="N106">
            <v>0</v>
          </cell>
          <cell r="O106">
            <v>0</v>
          </cell>
          <cell r="P106">
            <v>0</v>
          </cell>
        </row>
        <row r="111">
          <cell r="I111">
            <v>0</v>
          </cell>
          <cell r="J111">
            <v>0</v>
          </cell>
          <cell r="K111">
            <v>0</v>
          </cell>
          <cell r="L111">
            <v>0</v>
          </cell>
          <cell r="N111">
            <v>0</v>
          </cell>
          <cell r="O111">
            <v>0</v>
          </cell>
          <cell r="P111">
            <v>0</v>
          </cell>
          <cell r="Q111">
            <v>0</v>
          </cell>
        </row>
        <row r="115">
          <cell r="I115">
            <v>0</v>
          </cell>
          <cell r="J115">
            <v>0</v>
          </cell>
          <cell r="K115">
            <v>0</v>
          </cell>
          <cell r="L115">
            <v>0</v>
          </cell>
          <cell r="M115">
            <v>0</v>
          </cell>
          <cell r="N115">
            <v>0</v>
          </cell>
          <cell r="O115">
            <v>0</v>
          </cell>
          <cell r="P115">
            <v>0</v>
          </cell>
          <cell r="Q115">
            <v>0</v>
          </cell>
        </row>
      </sheetData>
      <sheetData sheetId="27" refreshError="1">
        <row r="1">
          <cell r="R1"/>
        </row>
        <row r="2">
          <cell r="P2" t="str">
            <v>Hide</v>
          </cell>
          <cell r="R2"/>
          <cell r="U2"/>
        </row>
        <row r="3">
          <cell r="P3" t="str">
            <v>Show</v>
          </cell>
          <cell r="R3"/>
        </row>
        <row r="16">
          <cell r="O16" t="str">
            <v>[UCET_IFRS].[H1].[A020304]</v>
          </cell>
          <cell r="P16" t="str">
            <v>[UCET_IFRS].[H1].[A020305]</v>
          </cell>
          <cell r="R16" t="str">
            <v>[UCET_IFRS].[H1].[A020310]</v>
          </cell>
          <cell r="S16" t="str">
            <v>[UCET_IFRS].[H1].[A020312]</v>
          </cell>
          <cell r="T16" t="str">
            <v>[UCET_IFRS].[H1].[A020313]</v>
          </cell>
          <cell r="U16" t="str">
            <v>[UCET_IFRS].[H1].[A020315]</v>
          </cell>
          <cell r="V16" t="str">
            <v>[UCET_IFRS].[H1].[A020316]</v>
          </cell>
        </row>
        <row r="29">
          <cell r="G29" t="str">
            <v>HIDE</v>
          </cell>
          <cell r="O29" t="str">
            <v>SHOW</v>
          </cell>
          <cell r="P29" t="str">
            <v>SHOW</v>
          </cell>
          <cell r="R29" t="str">
            <v>SHOW</v>
          </cell>
          <cell r="S29" t="str">
            <v>SHOW</v>
          </cell>
          <cell r="T29" t="str">
            <v>SHOW</v>
          </cell>
          <cell r="U29" t="str">
            <v>SHOW</v>
          </cell>
          <cell r="V29" t="str">
            <v>SHOW</v>
          </cell>
        </row>
        <row r="35">
          <cell r="O35" t="str">
            <v>A020304 - Pohledávky z titulu poskytnutého leasingu - krátkodobé</v>
          </cell>
          <cell r="P35" t="str">
            <v>A020305 - Krátkodobé půjčky poskytnuté podnikům ve skupině</v>
          </cell>
          <cell r="R35" t="str">
            <v>A020310 - Náklady příštích období</v>
          </cell>
          <cell r="S35" t="str">
            <v>A020312 - Krátkodobá smluvní aktiva</v>
          </cell>
          <cell r="T35" t="str">
            <v>A020313 - Krátkodobé smluvní náklady</v>
          </cell>
          <cell r="U35" t="str">
            <v>A020315 - Krátkodobé kauce vratné</v>
          </cell>
          <cell r="V35" t="str">
            <v>A020316 - Krátkodobé poskytnuté zálohy</v>
          </cell>
        </row>
        <row r="36">
          <cell r="O36" t="str">
            <v>A020304 - Short-term receivables relating to leases provided</v>
          </cell>
          <cell r="P36" t="str">
            <v>A020305 - Short-term loans to group undertakings</v>
          </cell>
          <cell r="R36" t="str">
            <v>A020310 - Prepaid expenses</v>
          </cell>
          <cell r="S36" t="str">
            <v>A020312 - Short-term contract assets</v>
          </cell>
          <cell r="T36" t="str">
            <v>A020313 - Short-term contract costs</v>
          </cell>
          <cell r="U36" t="str">
            <v>A020315 - Short-term guarantee deposits (refundable)</v>
          </cell>
          <cell r="V36" t="str">
            <v>A020316 - Short-term advances (settled)</v>
          </cell>
        </row>
        <row r="37">
          <cell r="O37">
            <v>0</v>
          </cell>
          <cell r="P37">
            <v>0</v>
          </cell>
          <cell r="R37">
            <v>65.994</v>
          </cell>
          <cell r="S37">
            <v>0</v>
          </cell>
          <cell r="T37">
            <v>0</v>
          </cell>
          <cell r="U37">
            <v>0</v>
          </cell>
          <cell r="V37">
            <v>0</v>
          </cell>
        </row>
        <row r="38">
          <cell r="N38">
            <v>0</v>
          </cell>
          <cell r="O38">
            <v>0</v>
          </cell>
          <cell r="P38">
            <v>0</v>
          </cell>
          <cell r="Q38">
            <v>0</v>
          </cell>
          <cell r="R38">
            <v>0</v>
          </cell>
          <cell r="S38">
            <v>0</v>
          </cell>
          <cell r="T38">
            <v>0</v>
          </cell>
          <cell r="U38">
            <v>0</v>
          </cell>
          <cell r="V38">
            <v>0</v>
          </cell>
        </row>
        <row r="39">
          <cell r="O39">
            <v>0</v>
          </cell>
          <cell r="P39">
            <v>0</v>
          </cell>
          <cell r="R39">
            <v>65.994</v>
          </cell>
          <cell r="S39">
            <v>0</v>
          </cell>
          <cell r="T39">
            <v>0</v>
          </cell>
          <cell r="U39">
            <v>0</v>
          </cell>
          <cell r="V39">
            <v>0</v>
          </cell>
        </row>
        <row r="41">
          <cell r="N41">
            <v>0</v>
          </cell>
          <cell r="O41">
            <v>0</v>
          </cell>
          <cell r="P41">
            <v>0</v>
          </cell>
          <cell r="Q41">
            <v>0</v>
          </cell>
          <cell r="R41">
            <v>-1.0000000000331966E-4</v>
          </cell>
          <cell r="S41">
            <v>0</v>
          </cell>
          <cell r="T41">
            <v>0</v>
          </cell>
          <cell r="U41">
            <v>0</v>
          </cell>
          <cell r="V41">
            <v>0</v>
          </cell>
        </row>
        <row r="42">
          <cell r="O42"/>
        </row>
        <row r="43">
          <cell r="G43" t="str">
            <v>ACTUAL</v>
          </cell>
          <cell r="O43"/>
        </row>
        <row r="44">
          <cell r="G44" t="str">
            <v>[DATA_SRC].[H1].[IMPORT_IFRS]</v>
          </cell>
          <cell r="O44"/>
        </row>
        <row r="45">
          <cell r="G45" t="str">
            <v>[MENA].[H1].[LC]</v>
          </cell>
          <cell r="O45"/>
        </row>
        <row r="46">
          <cell r="G46" t="str">
            <v>2020.DEC</v>
          </cell>
          <cell r="O46"/>
        </row>
        <row r="47">
          <cell r="G47" t="str">
            <v>OPAPS</v>
          </cell>
          <cell r="O47"/>
        </row>
        <row r="48">
          <cell r="G48" t="str">
            <v>[UCET_CAS].[H1].[UCET_CAS_ND]</v>
          </cell>
          <cell r="O48"/>
        </row>
        <row r="49">
          <cell r="G49" t="str">
            <v>[UCET_IFRS].[H1].[UCET_ND]</v>
          </cell>
          <cell r="O49"/>
        </row>
        <row r="50">
          <cell r="G50" t="str">
            <v>[MEASURES].[].[PERIODIC]</v>
          </cell>
          <cell r="O50"/>
        </row>
        <row r="51">
          <cell r="G51"/>
          <cell r="O51"/>
        </row>
        <row r="52">
          <cell r="G52"/>
          <cell r="O52"/>
        </row>
        <row r="53">
          <cell r="G53"/>
          <cell r="O53"/>
          <cell r="T53"/>
        </row>
        <row r="54">
          <cell r="O54"/>
          <cell r="P54"/>
          <cell r="R54"/>
          <cell r="S54"/>
        </row>
        <row r="55">
          <cell r="O55" t="str">
            <v>A020304 - Pohledávky z titulu poskytnutého leasingu - krátkodobé</v>
          </cell>
          <cell r="P55" t="str">
            <v>A020305 - Krátkodobé půjčky poskytnuté podnikům ve skupině</v>
          </cell>
          <cell r="R55" t="str">
            <v>A020310 - Náklady příštích období</v>
          </cell>
          <cell r="S55" t="str">
            <v>A020312 - Krátkodobá smluvní aktiva</v>
          </cell>
          <cell r="T55" t="str">
            <v>A020313 - Krátkodobé smluvní náklady</v>
          </cell>
          <cell r="U55" t="str">
            <v>A020315 - Krátkodobé kauce vratné</v>
          </cell>
          <cell r="V55" t="str">
            <v>A020316 - Krátkodobé poskytnuté zálohy</v>
          </cell>
        </row>
        <row r="56">
          <cell r="O56" t="str">
            <v>A020304 - Short-term receivables relating to leases provided</v>
          </cell>
          <cell r="P56" t="str">
            <v>A020305 - Short-term loans to group undertakings</v>
          </cell>
          <cell r="R56" t="str">
            <v>A020310 - Prepaid expenses</v>
          </cell>
          <cell r="S56" t="str">
            <v>A020312 - Short-term contract assets</v>
          </cell>
          <cell r="T56" t="str">
            <v>A020313 - Short-term contract costs</v>
          </cell>
          <cell r="U56" t="str">
            <v>A020315 - Short-term guarantee deposits (refundable)</v>
          </cell>
          <cell r="V56" t="str">
            <v>A020316 - Short-term advances (settled)</v>
          </cell>
        </row>
        <row r="57">
          <cell r="G57" t="str">
            <v>EPMCopyRange function on row axis for report: 000</v>
          </cell>
        </row>
        <row r="58">
          <cell r="O58"/>
          <cell r="P58"/>
          <cell r="R58"/>
          <cell r="S58"/>
          <cell r="T58"/>
          <cell r="U58"/>
          <cell r="V58"/>
        </row>
        <row r="59">
          <cell r="O59" t="str">
            <v>REC_ST_LEAS - A020304 - Pohledávky z titulu poskytnutého leasingu - krátkodobé</v>
          </cell>
          <cell r="P59" t="str">
            <v>REC_ST_LOAN - A020305 - Krátkodobé půjčky poskytnuté podnikům ve skupině</v>
          </cell>
          <cell r="R59" t="str">
            <v>REC_ST_PREP - A020310 - Náklady příštích období</v>
          </cell>
          <cell r="S59" t="str">
            <v>REC_ST_CA - A020312 - Krátkodobá smluvní aktiva</v>
          </cell>
          <cell r="T59" t="str">
            <v>REC_ST_CC - A020313 - Krátkodobé smluvní náklady</v>
          </cell>
          <cell r="U59" t="str">
            <v>REC_ST_GDR - A020315 - Krátkodobé kauce vratné</v>
          </cell>
          <cell r="V59" t="str">
            <v>REC_ST_ADS - A020316 - Krátkodobé poskytnuté zálohy</v>
          </cell>
        </row>
        <row r="60">
          <cell r="G60" t="str">
            <v>AEC a.s.</v>
          </cell>
          <cell r="O60"/>
          <cell r="P60"/>
          <cell r="R60"/>
          <cell r="S60"/>
          <cell r="T60"/>
          <cell r="U60"/>
          <cell r="V60"/>
        </row>
        <row r="61">
          <cell r="G61" t="str">
            <v>AEC s.r.o.</v>
          </cell>
          <cell r="O61"/>
          <cell r="P61"/>
          <cell r="R61"/>
          <cell r="S61"/>
          <cell r="T61"/>
          <cell r="U61"/>
          <cell r="V61"/>
        </row>
        <row r="62">
          <cell r="G62" t="str">
            <v>ANTAIOS s.r.o.</v>
          </cell>
          <cell r="O62"/>
          <cell r="P62"/>
          <cell r="R62"/>
          <cell r="S62"/>
          <cell r="T62"/>
          <cell r="U62"/>
          <cell r="V62"/>
        </row>
        <row r="63">
          <cell r="G63" t="str">
            <v>Aricoma Group a.s.</v>
          </cell>
          <cell r="O63"/>
          <cell r="P63"/>
          <cell r="R63"/>
          <cell r="S63"/>
          <cell r="T63"/>
          <cell r="U63"/>
          <cell r="V63"/>
        </row>
        <row r="64">
          <cell r="G64" t="str">
            <v>Aricoma Group AB</v>
          </cell>
          <cell r="O64"/>
          <cell r="P64"/>
          <cell r="R64"/>
          <cell r="S64"/>
          <cell r="T64"/>
          <cell r="U64"/>
          <cell r="V64"/>
        </row>
        <row r="65">
          <cell r="G65" t="str">
            <v>Austrian Gaming Holding a.s.</v>
          </cell>
          <cell r="O65"/>
          <cell r="P65"/>
          <cell r="R65"/>
          <cell r="S65"/>
          <cell r="T65"/>
          <cell r="U65"/>
          <cell r="V65"/>
        </row>
        <row r="66">
          <cell r="G66" t="str">
            <v>AUTOCONT a.s.</v>
          </cell>
          <cell r="O66"/>
          <cell r="P66"/>
          <cell r="R66"/>
          <cell r="S66"/>
          <cell r="T66"/>
          <cell r="U66"/>
          <cell r="V66"/>
        </row>
        <row r="67">
          <cell r="G67" t="str">
            <v>AUTOCONT s.r.o.</v>
          </cell>
          <cell r="O67"/>
          <cell r="P67"/>
          <cell r="R67"/>
          <cell r="S67"/>
          <cell r="T67"/>
          <cell r="U67"/>
          <cell r="V67"/>
        </row>
        <row r="68">
          <cell r="G68" t="str">
            <v>BOŘISLAVKA OFFICE &amp; SHOPPING CENTRE s.r.o.</v>
          </cell>
          <cell r="O68"/>
          <cell r="P68"/>
          <cell r="R68"/>
          <cell r="S68"/>
          <cell r="T68"/>
          <cell r="U68"/>
          <cell r="V68"/>
        </row>
        <row r="69">
          <cell r="G69" t="str">
            <v>BOSM Czech, s.r.o.</v>
          </cell>
          <cell r="O69"/>
          <cell r="P69"/>
          <cell r="R69"/>
          <cell r="S69"/>
          <cell r="T69"/>
          <cell r="U69"/>
          <cell r="V69"/>
        </row>
        <row r="70">
          <cell r="G70" t="str">
            <v>CAD Studio s.r.o.</v>
          </cell>
          <cell r="O70"/>
          <cell r="P70"/>
          <cell r="R70"/>
          <cell r="S70"/>
          <cell r="T70"/>
          <cell r="U70"/>
          <cell r="V70"/>
        </row>
        <row r="71">
          <cell r="G71" t="str">
            <v>CAME Holding GmbH</v>
          </cell>
          <cell r="O71"/>
          <cell r="P71"/>
          <cell r="R71"/>
          <cell r="S71"/>
          <cell r="T71"/>
          <cell r="U71"/>
          <cell r="V71"/>
        </row>
        <row r="72">
          <cell r="G72" t="str">
            <v>Casinos Austria AG</v>
          </cell>
          <cell r="O72"/>
          <cell r="P72"/>
          <cell r="R72"/>
          <cell r="S72"/>
          <cell r="T72"/>
          <cell r="U72"/>
          <cell r="V72"/>
        </row>
        <row r="73">
          <cell r="G73" t="str">
            <v>CES EA s.r.o.</v>
          </cell>
          <cell r="O73"/>
          <cell r="P73"/>
          <cell r="R73"/>
          <cell r="S73"/>
          <cell r="T73"/>
          <cell r="U73"/>
          <cell r="V73"/>
        </row>
        <row r="74">
          <cell r="G74" t="str">
            <v>Cestovní kancelář FISCHER, a.s.</v>
          </cell>
          <cell r="O74"/>
          <cell r="P74"/>
          <cell r="R74"/>
          <cell r="S74"/>
          <cell r="T74"/>
          <cell r="U74"/>
          <cell r="V74"/>
        </row>
        <row r="75">
          <cell r="G75" t="str">
            <v>CKF facility s.r.o.</v>
          </cell>
          <cell r="O75"/>
          <cell r="P75"/>
          <cell r="R75"/>
          <cell r="S75"/>
          <cell r="T75"/>
          <cell r="U75"/>
          <cell r="V75"/>
        </row>
        <row r="76">
          <cell r="G76" t="str">
            <v>Cleverlance Deutschland GmbH</v>
          </cell>
          <cell r="O76"/>
          <cell r="P76"/>
          <cell r="R76"/>
          <cell r="S76"/>
          <cell r="T76"/>
          <cell r="U76"/>
          <cell r="V76"/>
        </row>
        <row r="77">
          <cell r="G77" t="str">
            <v>Cleverlance Enterprise Solutions s.r.o.</v>
          </cell>
          <cell r="O77"/>
          <cell r="P77"/>
          <cell r="R77"/>
          <cell r="S77"/>
          <cell r="T77"/>
          <cell r="U77"/>
          <cell r="V77"/>
        </row>
        <row r="78">
          <cell r="G78" t="str">
            <v>Cleverlance Group a.s.</v>
          </cell>
          <cell r="O78"/>
          <cell r="P78"/>
          <cell r="R78"/>
          <cell r="S78"/>
          <cell r="T78"/>
          <cell r="U78"/>
          <cell r="V78"/>
        </row>
        <row r="79">
          <cell r="G79" t="str">
            <v>Cleverlance H2B s.r.o.</v>
          </cell>
          <cell r="O79"/>
          <cell r="P79"/>
          <cell r="R79"/>
          <cell r="S79"/>
          <cell r="T79"/>
          <cell r="U79"/>
          <cell r="V79"/>
        </row>
        <row r="80">
          <cell r="G80" t="str">
            <v>Cleverlance Slovakia s.r.o.</v>
          </cell>
          <cell r="O80"/>
          <cell r="P80"/>
          <cell r="R80"/>
          <cell r="S80"/>
          <cell r="T80"/>
          <cell r="U80"/>
          <cell r="V80"/>
        </row>
        <row r="81">
          <cell r="G81" t="str">
            <v>Cloud4com SK, s.r.o.</v>
          </cell>
          <cell r="O81"/>
          <cell r="P81"/>
          <cell r="R81"/>
          <cell r="S81"/>
          <cell r="T81"/>
          <cell r="U81"/>
          <cell r="V81"/>
        </row>
        <row r="82">
          <cell r="G82" t="str">
            <v>Cloud4com, a.s.</v>
          </cell>
          <cell r="O82"/>
          <cell r="P82"/>
          <cell r="R82"/>
          <cell r="S82"/>
          <cell r="T82"/>
          <cell r="U82"/>
          <cell r="V82"/>
        </row>
        <row r="83">
          <cell r="G83" t="str">
            <v>Collington II Limited</v>
          </cell>
          <cell r="O83"/>
          <cell r="P83"/>
          <cell r="R83"/>
          <cell r="S83"/>
          <cell r="T83"/>
          <cell r="U83"/>
          <cell r="V83"/>
        </row>
        <row r="84">
          <cell r="G84" t="str">
            <v>Conectart s.r.o.</v>
          </cell>
          <cell r="O84"/>
          <cell r="P84"/>
          <cell r="R84"/>
          <cell r="S84"/>
          <cell r="T84"/>
          <cell r="U84"/>
          <cell r="V84"/>
        </row>
        <row r="85">
          <cell r="G85" t="str">
            <v>DataSpring s.r.o.</v>
          </cell>
          <cell r="O85"/>
          <cell r="P85"/>
          <cell r="R85"/>
          <cell r="S85"/>
          <cell r="T85"/>
          <cell r="U85"/>
          <cell r="V85"/>
        </row>
        <row r="86">
          <cell r="G86" t="str">
            <v>Eleganta, a.s.</v>
          </cell>
          <cell r="O86"/>
          <cell r="P86"/>
          <cell r="R86"/>
          <cell r="S86"/>
          <cell r="T86"/>
          <cell r="U86"/>
          <cell r="V86"/>
        </row>
        <row r="87">
          <cell r="G87" t="str">
            <v>FM&amp;S Czech a.s.</v>
          </cell>
          <cell r="O87"/>
          <cell r="P87"/>
          <cell r="R87"/>
          <cell r="S87"/>
          <cell r="T87"/>
          <cell r="U87"/>
          <cell r="V87"/>
        </row>
        <row r="88">
          <cell r="G88" t="str">
            <v>Geologichne bureau Lviv LLC</v>
          </cell>
          <cell r="O88"/>
          <cell r="P88"/>
          <cell r="R88"/>
          <cell r="S88"/>
          <cell r="T88"/>
          <cell r="U88"/>
          <cell r="V88"/>
        </row>
        <row r="89">
          <cell r="G89" t="str">
            <v>G-JET s.r.o.</v>
          </cell>
          <cell r="O89"/>
          <cell r="P89"/>
          <cell r="R89"/>
          <cell r="S89"/>
          <cell r="T89"/>
          <cell r="U89"/>
          <cell r="V89"/>
        </row>
        <row r="90">
          <cell r="G90" t="str">
            <v>HORYZONTY LLC</v>
          </cell>
          <cell r="O90"/>
          <cell r="P90"/>
          <cell r="R90"/>
          <cell r="S90"/>
          <cell r="T90"/>
          <cell r="U90"/>
          <cell r="V90"/>
        </row>
        <row r="91">
          <cell r="G91" t="str">
            <v>IGNIS HOLDING a.s.</v>
          </cell>
          <cell r="O91"/>
          <cell r="P91"/>
          <cell r="R91"/>
          <cell r="S91"/>
          <cell r="T91"/>
          <cell r="U91"/>
          <cell r="V91"/>
        </row>
        <row r="92">
          <cell r="G92" t="str">
            <v>INDUSTRIAL CENTER 28/23 SP. Z O.O.</v>
          </cell>
          <cell r="O92"/>
          <cell r="P92"/>
          <cell r="R92"/>
          <cell r="S92"/>
          <cell r="T92"/>
          <cell r="U92"/>
          <cell r="V92"/>
        </row>
        <row r="93">
          <cell r="G93" t="str">
            <v>INTERMOS Praha s.r.o.</v>
          </cell>
          <cell r="O93"/>
          <cell r="P93"/>
          <cell r="R93"/>
          <cell r="S93"/>
          <cell r="T93"/>
          <cell r="U93"/>
          <cell r="V93"/>
        </row>
        <row r="94">
          <cell r="G94" t="str">
            <v>INTERMOS VALVES, s.r.o.</v>
          </cell>
          <cell r="O94"/>
          <cell r="P94"/>
          <cell r="R94"/>
          <cell r="S94"/>
          <cell r="T94"/>
          <cell r="U94"/>
          <cell r="V94"/>
        </row>
        <row r="95">
          <cell r="G95" t="str">
            <v>Internet Projekt, s.r.o.</v>
          </cell>
          <cell r="O95"/>
          <cell r="P95"/>
          <cell r="R95"/>
          <cell r="S95"/>
          <cell r="T95"/>
          <cell r="U95"/>
          <cell r="V95"/>
        </row>
        <row r="96">
          <cell r="G96" t="str">
            <v>IPM - Industrial Portfolio Management a.s.</v>
          </cell>
          <cell r="O96"/>
          <cell r="P96"/>
          <cell r="R96"/>
          <cell r="S96"/>
          <cell r="T96"/>
          <cell r="U96"/>
          <cell r="V96"/>
        </row>
        <row r="97">
          <cell r="G97" t="str">
            <v>Italian Gaming Holding a.s.</v>
          </cell>
          <cell r="O97"/>
          <cell r="P97"/>
          <cell r="R97"/>
          <cell r="S97"/>
          <cell r="T97"/>
          <cell r="U97"/>
          <cell r="V97"/>
        </row>
        <row r="98">
          <cell r="G98" t="str">
            <v>JTU Czech, s.r.o.</v>
          </cell>
          <cell r="O98"/>
          <cell r="P98"/>
          <cell r="R98"/>
          <cell r="S98"/>
          <cell r="T98"/>
          <cell r="U98"/>
          <cell r="V98"/>
        </row>
        <row r="99">
          <cell r="G99" t="str">
            <v>KKCG a.s.</v>
          </cell>
          <cell r="O99"/>
          <cell r="P99"/>
          <cell r="R99"/>
          <cell r="S99"/>
          <cell r="T99"/>
          <cell r="U99"/>
          <cell r="V99"/>
        </row>
        <row r="100">
          <cell r="G100" t="str">
            <v>KKCG AG</v>
          </cell>
          <cell r="O100"/>
          <cell r="P100"/>
          <cell r="R100"/>
          <cell r="S100"/>
          <cell r="T100"/>
          <cell r="U100"/>
          <cell r="V100"/>
        </row>
        <row r="101">
          <cell r="G101" t="str">
            <v>KKCG Development a.s.</v>
          </cell>
          <cell r="O101"/>
          <cell r="P101"/>
          <cell r="R101"/>
          <cell r="S101"/>
          <cell r="T101"/>
          <cell r="U101"/>
          <cell r="V101"/>
        </row>
        <row r="102">
          <cell r="G102" t="str">
            <v>KKCG Entertainment &amp; Technology B.V.</v>
          </cell>
          <cell r="O102"/>
          <cell r="P102"/>
          <cell r="R102"/>
          <cell r="S102"/>
          <cell r="T102"/>
          <cell r="U102"/>
          <cell r="V102"/>
        </row>
        <row r="103">
          <cell r="G103" t="str">
            <v>KKCG Industry B.V.</v>
          </cell>
          <cell r="O103"/>
          <cell r="P103"/>
          <cell r="R103"/>
          <cell r="S103"/>
          <cell r="T103"/>
          <cell r="U103"/>
          <cell r="V103"/>
        </row>
        <row r="104">
          <cell r="G104" t="str">
            <v>KKCG Investments AG</v>
          </cell>
          <cell r="O104"/>
          <cell r="P104"/>
          <cell r="R104"/>
          <cell r="S104"/>
          <cell r="T104"/>
          <cell r="U104"/>
          <cell r="V104"/>
        </row>
        <row r="105">
          <cell r="G105" t="str">
            <v>KKCG Methanol Holdings LLC</v>
          </cell>
          <cell r="O105"/>
          <cell r="P105"/>
          <cell r="R105"/>
          <cell r="S105"/>
          <cell r="T105"/>
          <cell r="U105"/>
          <cell r="V105"/>
        </row>
        <row r="106">
          <cell r="G106" t="str">
            <v>KKCG Real Estate Group a.s.</v>
          </cell>
          <cell r="O106"/>
          <cell r="P106"/>
          <cell r="R106"/>
          <cell r="S106"/>
          <cell r="T106"/>
          <cell r="U106"/>
          <cell r="V106"/>
        </row>
        <row r="107">
          <cell r="G107" t="str">
            <v>KKCG Structured Finance AG</v>
          </cell>
          <cell r="O107"/>
          <cell r="P107"/>
          <cell r="R107"/>
          <cell r="S107"/>
          <cell r="T107"/>
          <cell r="U107"/>
          <cell r="V107"/>
        </row>
        <row r="108">
          <cell r="G108" t="str">
            <v>KKCG Technologies s.r.o.</v>
          </cell>
          <cell r="O108"/>
          <cell r="P108"/>
          <cell r="R108"/>
          <cell r="S108"/>
          <cell r="T108"/>
          <cell r="U108"/>
          <cell r="V108"/>
        </row>
        <row r="109">
          <cell r="G109" t="str">
            <v>KKCG US Advisory LLC</v>
          </cell>
          <cell r="O109"/>
          <cell r="P109"/>
          <cell r="R109"/>
          <cell r="S109"/>
          <cell r="T109"/>
          <cell r="U109"/>
          <cell r="V109"/>
        </row>
        <row r="110">
          <cell r="G110" t="str">
            <v>Kura Basin Operating Company LLC</v>
          </cell>
          <cell r="O110"/>
          <cell r="P110"/>
          <cell r="R110"/>
          <cell r="S110"/>
          <cell r="T110"/>
          <cell r="U110"/>
          <cell r="V110"/>
        </row>
        <row r="111">
          <cell r="G111" t="str">
            <v>Kynero Consulting a.s.</v>
          </cell>
          <cell r="O111"/>
          <cell r="P111"/>
          <cell r="R111"/>
          <cell r="S111"/>
          <cell r="T111"/>
          <cell r="U111"/>
          <cell r="V111"/>
        </row>
        <row r="112">
          <cell r="G112" t="str">
            <v>Liberty One Methanol LLC</v>
          </cell>
          <cell r="O112"/>
          <cell r="P112"/>
          <cell r="R112"/>
          <cell r="S112"/>
          <cell r="T112"/>
          <cell r="U112"/>
          <cell r="V112"/>
        </row>
        <row r="113">
          <cell r="G113" t="str">
            <v>Liberty One O&amp;M LLC</v>
          </cell>
          <cell r="O113"/>
          <cell r="P113"/>
          <cell r="R113"/>
          <cell r="S113"/>
          <cell r="T113"/>
          <cell r="U113"/>
          <cell r="V113"/>
        </row>
        <row r="114">
          <cell r="G114" t="str">
            <v>Liberty Two Methanol LLC</v>
          </cell>
          <cell r="O114"/>
          <cell r="P114"/>
          <cell r="R114"/>
          <cell r="S114"/>
          <cell r="T114"/>
          <cell r="U114"/>
          <cell r="V114"/>
        </row>
        <row r="115">
          <cell r="G115" t="str">
            <v>LP Drilling S.r.l.</v>
          </cell>
          <cell r="O115"/>
          <cell r="P115"/>
          <cell r="R115"/>
          <cell r="S115"/>
          <cell r="T115"/>
          <cell r="U115"/>
          <cell r="V115"/>
        </row>
        <row r="116">
          <cell r="G116" t="str">
            <v>Medial Beteiligungs-GmbH</v>
          </cell>
          <cell r="O116"/>
          <cell r="P116"/>
          <cell r="R116"/>
          <cell r="S116"/>
          <cell r="T116"/>
          <cell r="U116"/>
          <cell r="V116"/>
        </row>
        <row r="117">
          <cell r="G117" t="str">
            <v>MEDICEM Group a.s.</v>
          </cell>
          <cell r="O117"/>
          <cell r="P117"/>
          <cell r="R117"/>
          <cell r="S117"/>
          <cell r="T117"/>
          <cell r="U117"/>
          <cell r="V117"/>
        </row>
        <row r="118">
          <cell r="G118" t="str">
            <v>Medicem Inc.</v>
          </cell>
          <cell r="O118"/>
          <cell r="P118"/>
          <cell r="R118"/>
          <cell r="S118"/>
          <cell r="T118"/>
          <cell r="U118"/>
          <cell r="V118"/>
        </row>
        <row r="119">
          <cell r="G119" t="str">
            <v>MEDICEM Institute s.r.o.</v>
          </cell>
          <cell r="O119"/>
          <cell r="P119"/>
          <cell r="R119"/>
          <cell r="S119"/>
          <cell r="T119"/>
          <cell r="U119"/>
          <cell r="V119"/>
        </row>
        <row r="120">
          <cell r="G120" t="str">
            <v>MEDICEM Technology s.r.o.</v>
          </cell>
          <cell r="O120"/>
          <cell r="P120"/>
          <cell r="R120"/>
          <cell r="S120"/>
          <cell r="T120"/>
          <cell r="U120"/>
          <cell r="V120"/>
        </row>
        <row r="121">
          <cell r="G121" t="str">
            <v>Megalax Real, s.r.o.</v>
          </cell>
          <cell r="O121"/>
          <cell r="P121"/>
          <cell r="R121"/>
          <cell r="S121"/>
          <cell r="T121"/>
          <cell r="U121"/>
          <cell r="V121"/>
        </row>
        <row r="122">
          <cell r="G122" t="str">
            <v>Metanol d.o.o.</v>
          </cell>
          <cell r="O122"/>
          <cell r="P122"/>
          <cell r="R122"/>
          <cell r="S122"/>
          <cell r="T122"/>
          <cell r="U122"/>
          <cell r="V122"/>
        </row>
        <row r="123">
          <cell r="G123" t="str">
            <v>MND a.s.</v>
          </cell>
          <cell r="O123"/>
          <cell r="P123"/>
          <cell r="R123"/>
          <cell r="S123"/>
          <cell r="T123"/>
          <cell r="U123"/>
          <cell r="V123"/>
        </row>
        <row r="124">
          <cell r="G124" t="str">
            <v>MND Drilling &amp; Services a.s.</v>
          </cell>
          <cell r="O124"/>
          <cell r="P124"/>
          <cell r="R124"/>
          <cell r="S124"/>
          <cell r="T124"/>
          <cell r="U124"/>
          <cell r="V124"/>
        </row>
        <row r="125">
          <cell r="G125" t="str">
            <v>MND Drilling Germany GmbH</v>
          </cell>
          <cell r="O125"/>
          <cell r="P125"/>
          <cell r="R125"/>
          <cell r="S125"/>
          <cell r="T125"/>
          <cell r="U125"/>
          <cell r="V125"/>
        </row>
        <row r="126">
          <cell r="G126" t="str">
            <v>MND Energie a.s.</v>
          </cell>
          <cell r="O126"/>
          <cell r="P126"/>
          <cell r="R126"/>
          <cell r="S126"/>
          <cell r="T126"/>
          <cell r="U126"/>
          <cell r="V126"/>
        </row>
        <row r="127">
          <cell r="G127" t="str">
            <v>MND Energy Trading a.s.</v>
          </cell>
          <cell r="O127"/>
          <cell r="P127"/>
          <cell r="R127"/>
          <cell r="S127"/>
          <cell r="T127"/>
          <cell r="U127"/>
          <cell r="V127"/>
        </row>
        <row r="128">
          <cell r="G128" t="str">
            <v>MND Gas Storage a.s.</v>
          </cell>
          <cell r="O128"/>
          <cell r="P128"/>
          <cell r="R128"/>
          <cell r="S128"/>
          <cell r="T128"/>
          <cell r="U128"/>
          <cell r="V128"/>
        </row>
        <row r="129">
          <cell r="G129" t="str">
            <v>MND Gas Storage Germany GmbH</v>
          </cell>
          <cell r="O129"/>
          <cell r="P129"/>
          <cell r="R129"/>
          <cell r="S129"/>
          <cell r="T129"/>
          <cell r="U129"/>
          <cell r="V129"/>
        </row>
        <row r="130">
          <cell r="G130" t="str">
            <v>MND Georgia B.V.</v>
          </cell>
          <cell r="O130"/>
          <cell r="P130"/>
          <cell r="R130"/>
          <cell r="S130"/>
          <cell r="T130"/>
          <cell r="U130"/>
          <cell r="V130"/>
        </row>
        <row r="131">
          <cell r="G131" t="str">
            <v>MND Germany GmbH</v>
          </cell>
          <cell r="O131"/>
          <cell r="P131"/>
          <cell r="R131"/>
          <cell r="S131"/>
          <cell r="T131"/>
          <cell r="U131"/>
          <cell r="V131"/>
        </row>
        <row r="132">
          <cell r="G132" t="str">
            <v>MND Group AG</v>
          </cell>
          <cell r="O132"/>
          <cell r="P132"/>
          <cell r="R132"/>
          <cell r="S132"/>
          <cell r="T132"/>
          <cell r="U132"/>
          <cell r="V132"/>
        </row>
        <row r="133">
          <cell r="G133" t="str">
            <v>MND Samara Holding B.V.</v>
          </cell>
          <cell r="O133"/>
          <cell r="P133"/>
          <cell r="R133"/>
          <cell r="S133"/>
          <cell r="T133"/>
          <cell r="U133"/>
          <cell r="V133"/>
        </row>
        <row r="134">
          <cell r="G134" t="str">
            <v>MND Ukraine a.s.</v>
          </cell>
          <cell r="O134"/>
          <cell r="P134"/>
          <cell r="R134"/>
          <cell r="S134"/>
          <cell r="T134"/>
          <cell r="U134"/>
          <cell r="V134"/>
        </row>
        <row r="135">
          <cell r="G135" t="str">
            <v>Moravia Systems a.s.</v>
          </cell>
          <cell r="O135"/>
          <cell r="P135"/>
          <cell r="R135"/>
          <cell r="S135"/>
          <cell r="T135"/>
          <cell r="U135"/>
          <cell r="V135"/>
        </row>
        <row r="136">
          <cell r="G136" t="str">
            <v>Nazvrevi Oil Company Limited</v>
          </cell>
          <cell r="O136"/>
          <cell r="P136"/>
          <cell r="R136"/>
          <cell r="S136"/>
          <cell r="T136"/>
          <cell r="U136"/>
          <cell r="V136"/>
        </row>
        <row r="137">
          <cell r="G137" t="str">
            <v>Ninotsminda Oil Company Limited</v>
          </cell>
          <cell r="O137"/>
          <cell r="P137"/>
          <cell r="R137"/>
          <cell r="S137"/>
          <cell r="T137"/>
          <cell r="U137"/>
          <cell r="V137"/>
        </row>
        <row r="138">
          <cell r="G138" t="str">
            <v>NOVECON a.s.</v>
          </cell>
          <cell r="O138"/>
          <cell r="P138"/>
          <cell r="R138"/>
          <cell r="S138"/>
          <cell r="T138"/>
          <cell r="U138"/>
          <cell r="V138"/>
        </row>
        <row r="139">
          <cell r="G139" t="str">
            <v>OAKDALE a.s.</v>
          </cell>
          <cell r="O139"/>
          <cell r="P139"/>
          <cell r="R139"/>
          <cell r="S139"/>
          <cell r="T139"/>
          <cell r="U139"/>
          <cell r="V139"/>
        </row>
        <row r="140">
          <cell r="G140" t="str">
            <v>Ontrax Göteborg AB</v>
          </cell>
          <cell r="O140"/>
          <cell r="P140"/>
          <cell r="R140"/>
          <cell r="S140"/>
          <cell r="T140"/>
          <cell r="U140"/>
          <cell r="V140"/>
        </row>
        <row r="141">
          <cell r="G141" t="str">
            <v>OOO MND Samara</v>
          </cell>
          <cell r="O141"/>
          <cell r="P141"/>
          <cell r="R141"/>
          <cell r="S141"/>
          <cell r="T141"/>
          <cell r="U141"/>
          <cell r="V141"/>
        </row>
        <row r="142">
          <cell r="G142" t="str">
            <v>OPAP S.A.</v>
          </cell>
          <cell r="O142"/>
          <cell r="P142"/>
          <cell r="R142"/>
          <cell r="S142"/>
          <cell r="T142"/>
          <cell r="U142"/>
          <cell r="V142"/>
        </row>
        <row r="143">
          <cell r="G143" t="str">
            <v>PDC INDUSTRIAL CENTER 48 SP. Z O.O.</v>
          </cell>
          <cell r="O143"/>
          <cell r="P143"/>
          <cell r="R143"/>
          <cell r="S143"/>
          <cell r="T143"/>
          <cell r="U143"/>
          <cell r="V143"/>
        </row>
        <row r="144">
          <cell r="G144" t="str">
            <v>POM Czech, s.r.o.</v>
          </cell>
          <cell r="O144"/>
          <cell r="P144"/>
          <cell r="R144"/>
          <cell r="S144"/>
          <cell r="T144"/>
          <cell r="U144"/>
          <cell r="V144"/>
        </row>
        <row r="145">
          <cell r="G145" t="str">
            <v>Precarpathian energy company LLC</v>
          </cell>
          <cell r="O145"/>
          <cell r="P145"/>
          <cell r="R145"/>
          <cell r="S145"/>
          <cell r="T145"/>
          <cell r="U145"/>
          <cell r="V145"/>
        </row>
        <row r="146">
          <cell r="G146" t="str">
            <v>Relax Rezidence Cihlářka, s.r.o.</v>
          </cell>
          <cell r="O146"/>
          <cell r="P146"/>
          <cell r="R146"/>
          <cell r="S146"/>
          <cell r="T146"/>
          <cell r="U146"/>
          <cell r="V146"/>
        </row>
        <row r="147">
          <cell r="G147" t="str">
            <v>Rezervoarji d.o.o.</v>
          </cell>
          <cell r="O147"/>
          <cell r="P147"/>
          <cell r="R147"/>
          <cell r="S147"/>
          <cell r="T147"/>
          <cell r="U147"/>
          <cell r="V147"/>
        </row>
        <row r="148">
          <cell r="G148" t="str">
            <v>RUBIDIUM HOLDINGS LIMITED</v>
          </cell>
          <cell r="O148"/>
          <cell r="P148"/>
          <cell r="R148"/>
          <cell r="S148"/>
          <cell r="T148"/>
          <cell r="U148"/>
          <cell r="V148"/>
        </row>
        <row r="149">
          <cell r="G149" t="str">
            <v>SAZKA a.s.</v>
          </cell>
          <cell r="O149"/>
          <cell r="P149"/>
          <cell r="R149"/>
          <cell r="S149"/>
          <cell r="T149"/>
          <cell r="U149"/>
          <cell r="V149"/>
        </row>
        <row r="150">
          <cell r="G150" t="str">
            <v>SAZKA Asia a.s.</v>
          </cell>
          <cell r="O150"/>
          <cell r="P150"/>
          <cell r="R150"/>
          <cell r="S150"/>
          <cell r="T150"/>
          <cell r="U150"/>
          <cell r="V150"/>
        </row>
        <row r="151">
          <cell r="G151" t="str">
            <v>Sazka Asia Vietnam Company Limited</v>
          </cell>
          <cell r="O151"/>
          <cell r="P151"/>
          <cell r="R151"/>
          <cell r="S151"/>
          <cell r="T151"/>
          <cell r="U151"/>
          <cell r="V151"/>
        </row>
        <row r="152">
          <cell r="G152" t="str">
            <v>SAZKA Czech a.s.</v>
          </cell>
          <cell r="O152"/>
          <cell r="P152"/>
          <cell r="R152"/>
          <cell r="S152"/>
          <cell r="T152"/>
          <cell r="U152"/>
          <cell r="V152"/>
        </row>
        <row r="153">
          <cell r="G153" t="str">
            <v>SAZKA DELTA AIF VARIABLE CAPITAL INVESTMENT COMPANY LTD</v>
          </cell>
          <cell r="O153"/>
          <cell r="P153"/>
          <cell r="R153"/>
          <cell r="S153"/>
          <cell r="T153"/>
          <cell r="U153"/>
          <cell r="V153"/>
        </row>
        <row r="154">
          <cell r="G154" t="str">
            <v>SAZKA Delta Hellenic Holdings Limited</v>
          </cell>
          <cell r="O154"/>
          <cell r="P154"/>
          <cell r="R154"/>
          <cell r="S154"/>
          <cell r="T154"/>
          <cell r="U154"/>
          <cell r="V154"/>
        </row>
        <row r="155">
          <cell r="G155" t="str">
            <v>SAZKA DELTA MANAGEMENT LTD</v>
          </cell>
          <cell r="O155"/>
          <cell r="P155"/>
          <cell r="R155"/>
          <cell r="S155"/>
          <cell r="T155"/>
          <cell r="U155"/>
          <cell r="V155"/>
        </row>
        <row r="156">
          <cell r="G156" t="str">
            <v>Sazka Distribution Vietnam Joint Stock Company</v>
          </cell>
          <cell r="O156"/>
          <cell r="P156"/>
          <cell r="R156"/>
          <cell r="S156"/>
          <cell r="T156"/>
          <cell r="U156"/>
          <cell r="V156"/>
        </row>
        <row r="157">
          <cell r="G157" t="str">
            <v>Sazka Entertainment AG</v>
          </cell>
          <cell r="O157"/>
          <cell r="P157"/>
          <cell r="R157"/>
          <cell r="S157"/>
          <cell r="T157"/>
          <cell r="U157"/>
          <cell r="V157"/>
        </row>
        <row r="158">
          <cell r="G158" t="str">
            <v>SAZKA FTS a.s.</v>
          </cell>
          <cell r="O158"/>
          <cell r="P158"/>
          <cell r="R158"/>
          <cell r="S158"/>
          <cell r="T158"/>
          <cell r="U158"/>
          <cell r="V158"/>
        </row>
        <row r="159">
          <cell r="G159" t="str">
            <v>SAZKA Group a.s.</v>
          </cell>
          <cell r="O159"/>
          <cell r="P159"/>
          <cell r="R159"/>
          <cell r="S159"/>
          <cell r="T159"/>
          <cell r="U159"/>
          <cell r="V159"/>
        </row>
        <row r="160">
          <cell r="G160" t="str">
            <v>SAZKA Group CZ a.s.</v>
          </cell>
          <cell r="O160"/>
          <cell r="P160"/>
          <cell r="R160"/>
          <cell r="S160"/>
          <cell r="T160"/>
          <cell r="U160"/>
          <cell r="V160"/>
        </row>
        <row r="161">
          <cell r="G161" t="str">
            <v>SAZKA Group Financing (Czech Republic) a.s.</v>
          </cell>
          <cell r="O161"/>
          <cell r="P161"/>
          <cell r="R161"/>
          <cell r="S161"/>
          <cell r="T161"/>
          <cell r="U161"/>
          <cell r="V161"/>
        </row>
        <row r="162">
          <cell r="G162" t="str">
            <v>SAZKA Group Financing a.s.</v>
          </cell>
          <cell r="O162"/>
          <cell r="P162"/>
          <cell r="R162"/>
          <cell r="S162"/>
          <cell r="T162"/>
          <cell r="U162"/>
          <cell r="V162"/>
        </row>
        <row r="163">
          <cell r="G163" t="str">
            <v>SAZKA Group UK Limited</v>
          </cell>
          <cell r="O163"/>
          <cell r="P163"/>
          <cell r="R163">
            <v>65.994</v>
          </cell>
          <cell r="S163"/>
          <cell r="T163"/>
          <cell r="U163"/>
          <cell r="V163"/>
        </row>
        <row r="164">
          <cell r="G164" t="str">
            <v>SAZKA Services s.r.o.</v>
          </cell>
          <cell r="O164"/>
          <cell r="P164"/>
          <cell r="R164"/>
          <cell r="S164"/>
          <cell r="T164"/>
          <cell r="U164"/>
          <cell r="V164"/>
        </row>
        <row r="165">
          <cell r="G165" t="str">
            <v>SAZKAmobil 5G a.s. (former Italian GNTN Holding)</v>
          </cell>
          <cell r="O165"/>
          <cell r="P165"/>
          <cell r="R165"/>
          <cell r="S165"/>
          <cell r="T165"/>
          <cell r="U165"/>
          <cell r="V165"/>
        </row>
        <row r="166">
          <cell r="G166" t="str">
            <v>Seavus AB</v>
          </cell>
          <cell r="O166"/>
          <cell r="P166"/>
          <cell r="R166"/>
          <cell r="S166"/>
          <cell r="T166"/>
          <cell r="U166"/>
          <cell r="V166"/>
        </row>
        <row r="167">
          <cell r="G167" t="str">
            <v>Seavus CISC</v>
          </cell>
          <cell r="O167"/>
          <cell r="P167"/>
          <cell r="R167"/>
          <cell r="S167"/>
          <cell r="T167"/>
          <cell r="U167"/>
          <cell r="V167"/>
        </row>
        <row r="168">
          <cell r="G168" t="str">
            <v>Seavus DOO (Bosnia Herzegovina)</v>
          </cell>
          <cell r="O168"/>
          <cell r="P168"/>
          <cell r="R168"/>
          <cell r="S168"/>
          <cell r="T168"/>
          <cell r="U168"/>
          <cell r="V168"/>
        </row>
        <row r="169">
          <cell r="G169" t="str">
            <v>Seavus DOO (Serbia)</v>
          </cell>
          <cell r="O169"/>
          <cell r="P169"/>
          <cell r="R169"/>
          <cell r="S169"/>
          <cell r="T169"/>
          <cell r="U169"/>
          <cell r="V169"/>
        </row>
        <row r="170">
          <cell r="G170" t="str">
            <v>Seavus DOOEL</v>
          </cell>
          <cell r="O170"/>
          <cell r="P170"/>
          <cell r="R170"/>
          <cell r="S170"/>
          <cell r="T170"/>
          <cell r="U170"/>
          <cell r="V170"/>
        </row>
        <row r="171">
          <cell r="G171" t="str">
            <v>Seavus Educational and Development Center Doo (RS)</v>
          </cell>
          <cell r="O171"/>
          <cell r="P171"/>
          <cell r="R171"/>
          <cell r="S171"/>
          <cell r="T171"/>
          <cell r="U171"/>
          <cell r="V171"/>
        </row>
        <row r="172">
          <cell r="G172" t="str">
            <v>Seavus Educational and Development Center DOOEL (MK)</v>
          </cell>
          <cell r="O172"/>
          <cell r="P172"/>
          <cell r="R172"/>
          <cell r="S172"/>
          <cell r="T172"/>
          <cell r="U172"/>
          <cell r="V172"/>
        </row>
        <row r="173">
          <cell r="G173" t="str">
            <v>Seavus Enterprise Foundation</v>
          </cell>
          <cell r="O173"/>
          <cell r="P173"/>
          <cell r="R173"/>
          <cell r="S173"/>
          <cell r="T173"/>
          <cell r="U173"/>
          <cell r="V173"/>
        </row>
        <row r="174">
          <cell r="G174" t="str">
            <v>Seavus FLLC</v>
          </cell>
          <cell r="O174"/>
          <cell r="P174"/>
          <cell r="R174"/>
          <cell r="S174"/>
          <cell r="T174"/>
          <cell r="U174"/>
          <cell r="V174"/>
        </row>
        <row r="175">
          <cell r="G175" t="str">
            <v>Seavus GmbH</v>
          </cell>
          <cell r="O175"/>
          <cell r="P175"/>
          <cell r="R175"/>
          <cell r="S175"/>
          <cell r="T175"/>
          <cell r="U175"/>
          <cell r="V175"/>
        </row>
        <row r="176">
          <cell r="G176" t="str">
            <v>Seavus Group Holding BV</v>
          </cell>
          <cell r="O176"/>
          <cell r="P176"/>
          <cell r="R176"/>
          <cell r="S176"/>
          <cell r="T176"/>
          <cell r="U176"/>
          <cell r="V176"/>
        </row>
        <row r="177">
          <cell r="G177" t="str">
            <v>Seavus S.R.L.</v>
          </cell>
          <cell r="O177"/>
          <cell r="P177"/>
          <cell r="R177"/>
          <cell r="S177"/>
          <cell r="T177"/>
          <cell r="U177"/>
          <cell r="V177"/>
        </row>
        <row r="178">
          <cell r="G178" t="str">
            <v>Seavus SHPK</v>
          </cell>
          <cell r="O178"/>
          <cell r="P178"/>
          <cell r="R178"/>
          <cell r="S178"/>
          <cell r="T178"/>
          <cell r="U178"/>
          <cell r="V178"/>
        </row>
        <row r="179">
          <cell r="G179" t="str">
            <v>Seavus Stockholm AB</v>
          </cell>
          <cell r="O179"/>
          <cell r="P179"/>
          <cell r="R179"/>
          <cell r="S179"/>
          <cell r="T179"/>
          <cell r="U179"/>
          <cell r="V179"/>
        </row>
        <row r="180">
          <cell r="G180" t="str">
            <v>Seavus USA Inc.</v>
          </cell>
          <cell r="O180"/>
          <cell r="P180"/>
          <cell r="R180"/>
          <cell r="S180"/>
          <cell r="T180"/>
          <cell r="U180"/>
          <cell r="V180"/>
        </row>
        <row r="181">
          <cell r="G181" t="str">
            <v>SG INDUSTRIAL CENTER 02 SP. Z O.O.</v>
          </cell>
          <cell r="O181"/>
          <cell r="P181"/>
          <cell r="R181"/>
          <cell r="S181"/>
          <cell r="T181"/>
          <cell r="U181"/>
          <cell r="V181"/>
        </row>
        <row r="182">
          <cell r="G182" t="str">
            <v>SIL Servis Partner a.s.</v>
          </cell>
          <cell r="O182"/>
          <cell r="P182"/>
          <cell r="R182"/>
          <cell r="S182"/>
          <cell r="T182"/>
          <cell r="U182"/>
          <cell r="V182"/>
        </row>
        <row r="183">
          <cell r="G183" t="str">
            <v>SPORTLEASE a.s.</v>
          </cell>
          <cell r="O183"/>
          <cell r="P183"/>
          <cell r="R183"/>
          <cell r="S183"/>
          <cell r="T183"/>
          <cell r="U183"/>
          <cell r="V183"/>
        </row>
        <row r="184">
          <cell r="G184" t="str">
            <v>Springtide Ventures s.r.o.</v>
          </cell>
          <cell r="O184"/>
          <cell r="P184"/>
          <cell r="R184"/>
          <cell r="S184"/>
          <cell r="T184"/>
          <cell r="U184"/>
          <cell r="V184"/>
        </row>
        <row r="185">
          <cell r="G185" t="str">
            <v>STR Czech s.r.o.</v>
          </cell>
          <cell r="O185"/>
          <cell r="P185"/>
          <cell r="R185"/>
          <cell r="S185"/>
          <cell r="T185"/>
          <cell r="U185"/>
          <cell r="V185"/>
        </row>
        <row r="186">
          <cell r="G186" t="str">
            <v>SUPERMARINE, s.r.o.</v>
          </cell>
          <cell r="O186"/>
          <cell r="P186"/>
          <cell r="R186"/>
          <cell r="S186"/>
          <cell r="T186"/>
          <cell r="U186"/>
          <cell r="V186"/>
        </row>
        <row r="187">
          <cell r="G187" t="str">
            <v>Tatte Property, a.s.</v>
          </cell>
          <cell r="O187"/>
          <cell r="P187"/>
          <cell r="R187"/>
          <cell r="S187"/>
          <cell r="T187"/>
          <cell r="U187"/>
          <cell r="V187"/>
        </row>
        <row r="188">
          <cell r="G188" t="str">
            <v>Theta Real s.r.o.</v>
          </cell>
          <cell r="O188"/>
          <cell r="P188"/>
          <cell r="R188"/>
          <cell r="S188"/>
          <cell r="T188"/>
          <cell r="U188"/>
          <cell r="V188"/>
        </row>
        <row r="189">
          <cell r="G189" t="str">
            <v>TOK Poland Sp. z o.o.</v>
          </cell>
          <cell r="O189"/>
          <cell r="P189"/>
          <cell r="R189"/>
          <cell r="S189"/>
          <cell r="T189"/>
          <cell r="U189"/>
          <cell r="V189"/>
        </row>
        <row r="190">
          <cell r="G190" t="str">
            <v>US Methanol LLC</v>
          </cell>
          <cell r="O190"/>
          <cell r="P190"/>
          <cell r="R190"/>
          <cell r="S190"/>
          <cell r="T190"/>
          <cell r="U190"/>
          <cell r="V190"/>
        </row>
        <row r="191">
          <cell r="G191" t="str">
            <v>VESTINLOG, s.r.o.</v>
          </cell>
          <cell r="O191"/>
          <cell r="P191"/>
          <cell r="R191"/>
          <cell r="S191"/>
          <cell r="T191"/>
          <cell r="U191"/>
          <cell r="V191"/>
        </row>
        <row r="192">
          <cell r="G192" t="str">
            <v>Vinohradská 230 a.s.</v>
          </cell>
          <cell r="O192"/>
          <cell r="P192"/>
          <cell r="R192"/>
          <cell r="S192"/>
          <cell r="T192"/>
          <cell r="U192"/>
          <cell r="V192"/>
        </row>
        <row r="193">
          <cell r="G193" t="str">
            <v>Vitalpeak Limited</v>
          </cell>
          <cell r="O193"/>
          <cell r="P193"/>
          <cell r="R193"/>
          <cell r="S193"/>
          <cell r="T193"/>
          <cell r="U193"/>
          <cell r="V193"/>
        </row>
        <row r="194">
          <cell r="G194" t="str">
            <v>VSU Czech s.r.o.</v>
          </cell>
          <cell r="O194"/>
          <cell r="P194"/>
          <cell r="R194"/>
          <cell r="S194"/>
          <cell r="T194"/>
          <cell r="U194"/>
          <cell r="V194"/>
        </row>
        <row r="195">
          <cell r="G195" t="str">
            <v>WOODSLOCK a.s.</v>
          </cell>
          <cell r="O195"/>
          <cell r="P195"/>
          <cell r="R195"/>
          <cell r="S195"/>
          <cell r="T195"/>
          <cell r="U195"/>
          <cell r="V195"/>
        </row>
        <row r="196">
          <cell r="G196" t="str">
            <v>AEC a.s.</v>
          </cell>
          <cell r="O196"/>
          <cell r="P196"/>
          <cell r="R196"/>
          <cell r="S196"/>
          <cell r="T196"/>
          <cell r="U196"/>
          <cell r="V196"/>
        </row>
        <row r="197">
          <cell r="G197" t="str">
            <v>AEC s.r.o.</v>
          </cell>
          <cell r="O197"/>
          <cell r="P197"/>
          <cell r="R197"/>
          <cell r="S197"/>
          <cell r="T197"/>
          <cell r="U197"/>
          <cell r="V197"/>
        </row>
        <row r="198">
          <cell r="G198" t="str">
            <v>ANTAIOS s.r.o.</v>
          </cell>
          <cell r="O198"/>
          <cell r="P198"/>
          <cell r="R198"/>
          <cell r="S198"/>
          <cell r="T198"/>
          <cell r="U198"/>
          <cell r="V198"/>
        </row>
        <row r="199">
          <cell r="G199" t="str">
            <v>Aricoma Group a.s.</v>
          </cell>
          <cell r="O199"/>
          <cell r="P199"/>
          <cell r="R199"/>
          <cell r="S199"/>
          <cell r="T199"/>
          <cell r="U199"/>
          <cell r="V199"/>
        </row>
        <row r="200">
          <cell r="G200" t="str">
            <v>Aricoma Group AB</v>
          </cell>
          <cell r="O200"/>
          <cell r="P200"/>
          <cell r="R200"/>
          <cell r="S200"/>
          <cell r="T200"/>
          <cell r="U200"/>
          <cell r="V200"/>
        </row>
        <row r="201">
          <cell r="G201" t="str">
            <v>Austrian Gaming Holding a.s.</v>
          </cell>
          <cell r="O201"/>
          <cell r="P201"/>
          <cell r="R201"/>
          <cell r="S201"/>
          <cell r="T201"/>
          <cell r="U201"/>
          <cell r="V201"/>
        </row>
        <row r="202">
          <cell r="G202" t="str">
            <v>AUTOCONT a.s.</v>
          </cell>
          <cell r="O202"/>
          <cell r="P202"/>
          <cell r="R202"/>
          <cell r="S202"/>
          <cell r="T202"/>
          <cell r="U202"/>
          <cell r="V202"/>
        </row>
        <row r="203">
          <cell r="G203" t="str">
            <v>AUTOCONT s.r.o.</v>
          </cell>
          <cell r="O203"/>
          <cell r="P203"/>
          <cell r="R203"/>
          <cell r="S203"/>
          <cell r="T203"/>
          <cell r="U203"/>
          <cell r="V203"/>
        </row>
        <row r="204">
          <cell r="G204" t="str">
            <v>BOŘISLAVKA OFFICE &amp; SHOPPING CENTRE s.r.o.</v>
          </cell>
          <cell r="O204"/>
          <cell r="P204"/>
          <cell r="R204"/>
          <cell r="S204"/>
          <cell r="T204"/>
          <cell r="U204"/>
          <cell r="V204"/>
        </row>
        <row r="205">
          <cell r="G205" t="str">
            <v>BOSM Czech, s.r.o.</v>
          </cell>
          <cell r="O205"/>
          <cell r="P205"/>
          <cell r="R205"/>
          <cell r="S205"/>
          <cell r="T205"/>
          <cell r="U205"/>
          <cell r="V205"/>
        </row>
        <row r="206">
          <cell r="G206" t="str">
            <v>CAD Studio s.r.o.</v>
          </cell>
          <cell r="O206"/>
          <cell r="P206"/>
          <cell r="R206"/>
          <cell r="S206"/>
          <cell r="T206"/>
          <cell r="U206"/>
          <cell r="V206"/>
        </row>
        <row r="207">
          <cell r="G207" t="str">
            <v>CAME Holding GmbH</v>
          </cell>
          <cell r="O207"/>
          <cell r="P207"/>
          <cell r="R207"/>
          <cell r="S207"/>
          <cell r="T207"/>
          <cell r="U207"/>
          <cell r="V207"/>
        </row>
        <row r="208">
          <cell r="G208" t="str">
            <v>Casinos Austria AG</v>
          </cell>
          <cell r="O208"/>
          <cell r="P208"/>
          <cell r="R208"/>
          <cell r="S208"/>
          <cell r="T208"/>
          <cell r="U208"/>
          <cell r="V208"/>
        </row>
        <row r="209">
          <cell r="G209" t="str">
            <v>CES EA s.r.o.</v>
          </cell>
          <cell r="O209"/>
          <cell r="P209"/>
          <cell r="R209"/>
          <cell r="S209"/>
          <cell r="T209"/>
          <cell r="U209"/>
          <cell r="V209"/>
        </row>
        <row r="210">
          <cell r="G210" t="str">
            <v>Cestovní kancelář FISCHER, a.s.</v>
          </cell>
          <cell r="O210"/>
          <cell r="P210"/>
          <cell r="R210"/>
          <cell r="S210"/>
          <cell r="T210"/>
          <cell r="U210"/>
          <cell r="V210"/>
        </row>
        <row r="211">
          <cell r="G211" t="str">
            <v>CKF facility s.r.o.</v>
          </cell>
          <cell r="O211"/>
          <cell r="P211"/>
          <cell r="R211"/>
          <cell r="S211"/>
          <cell r="T211"/>
          <cell r="U211"/>
          <cell r="V211"/>
        </row>
        <row r="212">
          <cell r="G212" t="str">
            <v>Cleverlance Deutschland GmbH</v>
          </cell>
          <cell r="O212"/>
          <cell r="P212"/>
          <cell r="R212"/>
          <cell r="S212"/>
          <cell r="T212"/>
          <cell r="U212"/>
          <cell r="V212"/>
        </row>
        <row r="213">
          <cell r="G213" t="str">
            <v>Cleverlance Enterprise Solutions s.r.o.</v>
          </cell>
          <cell r="O213"/>
          <cell r="P213"/>
          <cell r="R213"/>
          <cell r="S213"/>
          <cell r="T213"/>
          <cell r="U213"/>
          <cell r="V213"/>
        </row>
        <row r="214">
          <cell r="G214" t="str">
            <v>Cleverlance Group a.s.</v>
          </cell>
          <cell r="O214"/>
          <cell r="P214"/>
          <cell r="R214"/>
          <cell r="S214"/>
          <cell r="T214"/>
          <cell r="U214"/>
          <cell r="V214"/>
        </row>
        <row r="215">
          <cell r="G215" t="str">
            <v>Cleverlance H2B s.r.o.</v>
          </cell>
          <cell r="O215"/>
          <cell r="P215"/>
          <cell r="R215"/>
          <cell r="S215"/>
          <cell r="T215"/>
          <cell r="U215"/>
          <cell r="V215"/>
        </row>
        <row r="216">
          <cell r="G216" t="str">
            <v>Cleverlance Slovakia s.r.o.</v>
          </cell>
          <cell r="O216"/>
          <cell r="P216"/>
          <cell r="R216"/>
          <cell r="S216"/>
          <cell r="T216"/>
          <cell r="U216"/>
          <cell r="V216"/>
        </row>
        <row r="217">
          <cell r="G217" t="str">
            <v>Cloud4com SK, s.r.o.</v>
          </cell>
          <cell r="O217"/>
          <cell r="P217"/>
          <cell r="R217"/>
          <cell r="S217"/>
          <cell r="T217"/>
          <cell r="U217"/>
          <cell r="V217"/>
        </row>
        <row r="218">
          <cell r="G218" t="str">
            <v>Cloud4com, a.s.</v>
          </cell>
          <cell r="O218"/>
          <cell r="P218"/>
          <cell r="R218"/>
          <cell r="S218"/>
          <cell r="T218"/>
          <cell r="U218"/>
          <cell r="V218"/>
        </row>
        <row r="219">
          <cell r="G219" t="str">
            <v>Collington II Limited</v>
          </cell>
          <cell r="O219"/>
          <cell r="P219"/>
          <cell r="R219"/>
          <cell r="S219"/>
          <cell r="T219"/>
          <cell r="U219"/>
          <cell r="V219"/>
        </row>
        <row r="220">
          <cell r="G220" t="str">
            <v>Conectart s.r.o.</v>
          </cell>
          <cell r="O220"/>
          <cell r="P220"/>
          <cell r="R220"/>
          <cell r="S220"/>
          <cell r="T220"/>
          <cell r="U220"/>
          <cell r="V220"/>
        </row>
        <row r="221">
          <cell r="G221" t="str">
            <v>DataSpring s.r.o.</v>
          </cell>
          <cell r="O221"/>
          <cell r="P221"/>
          <cell r="R221"/>
          <cell r="S221"/>
          <cell r="T221"/>
          <cell r="U221"/>
          <cell r="V221"/>
        </row>
        <row r="222">
          <cell r="G222" t="str">
            <v>Eleganta, a.s.</v>
          </cell>
          <cell r="O222"/>
          <cell r="P222"/>
          <cell r="R222"/>
          <cell r="S222"/>
          <cell r="T222"/>
          <cell r="U222"/>
          <cell r="V222"/>
        </row>
        <row r="223">
          <cell r="G223" t="str">
            <v>FM&amp;S Czech a.s.</v>
          </cell>
          <cell r="O223"/>
          <cell r="P223"/>
          <cell r="R223"/>
          <cell r="S223"/>
          <cell r="T223"/>
          <cell r="U223"/>
          <cell r="V223"/>
        </row>
        <row r="224">
          <cell r="G224" t="str">
            <v>Geologichne bureau Lviv LLC</v>
          </cell>
          <cell r="O224"/>
          <cell r="P224"/>
          <cell r="R224"/>
          <cell r="S224"/>
          <cell r="T224"/>
          <cell r="U224"/>
          <cell r="V224"/>
        </row>
        <row r="225">
          <cell r="G225" t="str">
            <v>G-JET s.r.o.</v>
          </cell>
          <cell r="O225"/>
          <cell r="P225"/>
          <cell r="R225"/>
          <cell r="S225"/>
          <cell r="T225"/>
          <cell r="U225"/>
          <cell r="V225"/>
        </row>
        <row r="226">
          <cell r="G226" t="str">
            <v>HORYZONTY LLC</v>
          </cell>
          <cell r="O226"/>
          <cell r="P226"/>
          <cell r="R226"/>
          <cell r="S226"/>
          <cell r="T226"/>
          <cell r="U226"/>
          <cell r="V226"/>
        </row>
        <row r="227">
          <cell r="G227" t="str">
            <v>IGNIS HOLDING a.s.</v>
          </cell>
          <cell r="O227"/>
          <cell r="P227"/>
          <cell r="R227"/>
          <cell r="S227"/>
          <cell r="T227"/>
          <cell r="U227"/>
          <cell r="V227"/>
        </row>
        <row r="228">
          <cell r="G228" t="str">
            <v>INDUSTRIAL CENTER 28/23 SP. Z O.O.</v>
          </cell>
          <cell r="O228"/>
          <cell r="P228"/>
          <cell r="R228"/>
          <cell r="S228"/>
          <cell r="T228"/>
          <cell r="U228"/>
          <cell r="V228"/>
        </row>
        <row r="229">
          <cell r="G229" t="str">
            <v>INTERMOS Praha s.r.o.</v>
          </cell>
          <cell r="O229"/>
          <cell r="P229"/>
          <cell r="R229"/>
          <cell r="S229"/>
          <cell r="T229"/>
          <cell r="U229"/>
          <cell r="V229"/>
        </row>
        <row r="230">
          <cell r="G230" t="str">
            <v>INTERMOS VALVES, s.r.o.</v>
          </cell>
          <cell r="O230"/>
          <cell r="P230"/>
          <cell r="R230"/>
          <cell r="S230"/>
          <cell r="T230"/>
          <cell r="U230"/>
          <cell r="V230"/>
        </row>
        <row r="231">
          <cell r="G231" t="str">
            <v>Internet Projekt, s.r.o.</v>
          </cell>
          <cell r="O231"/>
          <cell r="P231"/>
          <cell r="R231"/>
          <cell r="S231"/>
          <cell r="T231"/>
          <cell r="U231"/>
          <cell r="V231"/>
        </row>
        <row r="232">
          <cell r="G232" t="str">
            <v>IPM - Industrial Portfolio Management a.s.</v>
          </cell>
          <cell r="O232"/>
          <cell r="P232"/>
          <cell r="R232"/>
          <cell r="S232"/>
          <cell r="T232"/>
          <cell r="U232"/>
          <cell r="V232"/>
        </row>
        <row r="233">
          <cell r="G233" t="str">
            <v>Italian Gaming Holding a.s.</v>
          </cell>
          <cell r="O233"/>
          <cell r="P233"/>
          <cell r="R233"/>
          <cell r="S233"/>
          <cell r="T233"/>
          <cell r="U233"/>
          <cell r="V233"/>
        </row>
        <row r="234">
          <cell r="G234" t="str">
            <v>JTU Czech, s.r.o.</v>
          </cell>
          <cell r="O234"/>
          <cell r="P234"/>
          <cell r="R234"/>
          <cell r="S234"/>
          <cell r="T234"/>
          <cell r="U234"/>
          <cell r="V234"/>
        </row>
        <row r="235">
          <cell r="G235" t="str">
            <v>KKCG a.s.</v>
          </cell>
          <cell r="O235"/>
          <cell r="P235"/>
          <cell r="R235"/>
          <cell r="S235"/>
          <cell r="T235"/>
          <cell r="U235"/>
          <cell r="V235"/>
        </row>
        <row r="236">
          <cell r="G236" t="str">
            <v>KKCG AG</v>
          </cell>
          <cell r="O236"/>
          <cell r="P236"/>
          <cell r="R236"/>
          <cell r="S236"/>
          <cell r="T236"/>
          <cell r="U236"/>
          <cell r="V236"/>
        </row>
        <row r="237">
          <cell r="G237" t="str">
            <v>KKCG Development a.s.</v>
          </cell>
          <cell r="O237"/>
          <cell r="P237"/>
          <cell r="R237"/>
          <cell r="S237"/>
          <cell r="T237"/>
          <cell r="U237"/>
          <cell r="V237"/>
        </row>
        <row r="238">
          <cell r="G238" t="str">
            <v>KKCG Entertainment &amp; Technology B.V.</v>
          </cell>
          <cell r="O238"/>
          <cell r="P238"/>
          <cell r="R238"/>
          <cell r="S238"/>
          <cell r="T238"/>
          <cell r="U238"/>
          <cell r="V238"/>
        </row>
        <row r="239">
          <cell r="G239" t="str">
            <v>KKCG Industry B.V.</v>
          </cell>
          <cell r="O239"/>
          <cell r="P239"/>
          <cell r="R239"/>
          <cell r="S239"/>
          <cell r="T239"/>
          <cell r="U239"/>
          <cell r="V239"/>
        </row>
        <row r="240">
          <cell r="G240" t="str">
            <v>KKCG Investments AG</v>
          </cell>
          <cell r="O240"/>
          <cell r="P240"/>
          <cell r="R240"/>
          <cell r="S240"/>
          <cell r="T240"/>
          <cell r="U240"/>
          <cell r="V240"/>
        </row>
        <row r="241">
          <cell r="G241" t="str">
            <v>KKCG Methanol Holdings LLC</v>
          </cell>
          <cell r="O241"/>
          <cell r="P241"/>
          <cell r="R241"/>
          <cell r="S241"/>
          <cell r="T241"/>
          <cell r="U241"/>
          <cell r="V241"/>
        </row>
        <row r="242">
          <cell r="G242" t="str">
            <v>KKCG Real Estate Group a.s.</v>
          </cell>
          <cell r="O242"/>
          <cell r="P242"/>
          <cell r="R242"/>
          <cell r="S242"/>
          <cell r="T242"/>
          <cell r="U242"/>
          <cell r="V242"/>
        </row>
        <row r="243">
          <cell r="G243" t="str">
            <v>KKCG Structured Finance AG</v>
          </cell>
          <cell r="O243"/>
          <cell r="P243"/>
          <cell r="R243"/>
          <cell r="S243"/>
          <cell r="T243"/>
          <cell r="U243"/>
          <cell r="V243"/>
        </row>
        <row r="244">
          <cell r="G244" t="str">
            <v>KKCG Technologies s.r.o.</v>
          </cell>
          <cell r="O244"/>
          <cell r="P244"/>
          <cell r="R244"/>
          <cell r="S244"/>
          <cell r="T244"/>
          <cell r="U244"/>
          <cell r="V244"/>
        </row>
        <row r="245">
          <cell r="G245" t="str">
            <v>KKCG US Advisory LLC</v>
          </cell>
          <cell r="O245"/>
          <cell r="P245"/>
          <cell r="R245"/>
          <cell r="S245"/>
          <cell r="T245"/>
          <cell r="U245"/>
          <cell r="V245"/>
        </row>
        <row r="246">
          <cell r="G246" t="str">
            <v>Kura Basin Operating Company LLC</v>
          </cell>
          <cell r="O246"/>
          <cell r="P246"/>
          <cell r="R246"/>
          <cell r="S246"/>
          <cell r="T246"/>
          <cell r="U246"/>
          <cell r="V246"/>
        </row>
        <row r="247">
          <cell r="G247" t="str">
            <v>Kynero Consulting a.s.</v>
          </cell>
          <cell r="O247"/>
          <cell r="P247"/>
          <cell r="R247"/>
          <cell r="S247"/>
          <cell r="T247"/>
          <cell r="U247"/>
          <cell r="V247"/>
        </row>
        <row r="248">
          <cell r="G248" t="str">
            <v>Liberty One Methanol LLC</v>
          </cell>
          <cell r="O248"/>
          <cell r="P248"/>
          <cell r="R248"/>
          <cell r="S248"/>
          <cell r="T248"/>
          <cell r="U248"/>
          <cell r="V248"/>
        </row>
        <row r="249">
          <cell r="G249" t="str">
            <v>Liberty One O&amp;M LLC</v>
          </cell>
          <cell r="O249"/>
          <cell r="P249"/>
          <cell r="R249"/>
          <cell r="S249"/>
          <cell r="T249"/>
          <cell r="U249"/>
          <cell r="V249"/>
        </row>
        <row r="250">
          <cell r="G250" t="str">
            <v>Liberty Two Methanol LLC</v>
          </cell>
          <cell r="O250"/>
          <cell r="P250"/>
          <cell r="R250"/>
          <cell r="S250"/>
          <cell r="T250"/>
          <cell r="U250"/>
          <cell r="V250"/>
        </row>
        <row r="251">
          <cell r="G251" t="str">
            <v>LP Drilling S.r.l.</v>
          </cell>
          <cell r="O251"/>
          <cell r="P251"/>
          <cell r="R251"/>
          <cell r="S251"/>
          <cell r="T251"/>
          <cell r="U251"/>
          <cell r="V251"/>
        </row>
        <row r="252">
          <cell r="G252" t="str">
            <v>Medial Beteiligungs-GmbH</v>
          </cell>
          <cell r="O252"/>
          <cell r="P252"/>
          <cell r="R252"/>
          <cell r="S252"/>
          <cell r="T252"/>
          <cell r="U252"/>
          <cell r="V252"/>
        </row>
        <row r="253">
          <cell r="G253" t="str">
            <v>MEDICEM Group a.s.</v>
          </cell>
          <cell r="O253"/>
          <cell r="P253"/>
          <cell r="R253"/>
          <cell r="S253"/>
          <cell r="T253"/>
          <cell r="U253"/>
          <cell r="V253"/>
        </row>
        <row r="254">
          <cell r="G254" t="str">
            <v>Medicem Inc.</v>
          </cell>
          <cell r="O254"/>
          <cell r="P254"/>
          <cell r="R254"/>
          <cell r="S254"/>
          <cell r="T254"/>
          <cell r="U254"/>
          <cell r="V254"/>
        </row>
        <row r="255">
          <cell r="G255" t="str">
            <v>MEDICEM Institute s.r.o.</v>
          </cell>
          <cell r="O255"/>
          <cell r="P255"/>
          <cell r="R255"/>
          <cell r="S255"/>
          <cell r="T255"/>
          <cell r="U255"/>
          <cell r="V255"/>
        </row>
        <row r="256">
          <cell r="G256" t="str">
            <v>MEDICEM Technology s.r.o.</v>
          </cell>
          <cell r="O256"/>
          <cell r="P256"/>
          <cell r="R256"/>
          <cell r="S256"/>
          <cell r="T256"/>
          <cell r="U256"/>
          <cell r="V256"/>
        </row>
        <row r="257">
          <cell r="G257" t="str">
            <v>Megalax Real, s.r.o.</v>
          </cell>
          <cell r="O257"/>
          <cell r="P257"/>
          <cell r="R257"/>
          <cell r="S257"/>
          <cell r="T257"/>
          <cell r="U257"/>
          <cell r="V257"/>
        </row>
        <row r="258">
          <cell r="G258" t="str">
            <v>Metanol d.o.o.</v>
          </cell>
          <cell r="O258"/>
          <cell r="P258"/>
          <cell r="R258"/>
          <cell r="S258"/>
          <cell r="T258"/>
          <cell r="U258"/>
          <cell r="V258"/>
        </row>
        <row r="259">
          <cell r="G259" t="str">
            <v>MND a.s.</v>
          </cell>
          <cell r="O259"/>
          <cell r="P259"/>
          <cell r="R259"/>
          <cell r="S259"/>
          <cell r="T259"/>
          <cell r="U259"/>
          <cell r="V259"/>
        </row>
        <row r="260">
          <cell r="G260" t="str">
            <v>MND Drilling &amp; Services a.s.</v>
          </cell>
          <cell r="O260"/>
          <cell r="P260"/>
          <cell r="R260"/>
          <cell r="S260"/>
          <cell r="T260"/>
          <cell r="U260"/>
          <cell r="V260"/>
        </row>
        <row r="261">
          <cell r="G261" t="str">
            <v>MND Drilling Germany GmbH</v>
          </cell>
          <cell r="O261"/>
          <cell r="P261"/>
          <cell r="R261"/>
          <cell r="S261"/>
          <cell r="T261"/>
          <cell r="U261"/>
          <cell r="V261"/>
        </row>
        <row r="262">
          <cell r="G262" t="str">
            <v>MND Energie a.s.</v>
          </cell>
          <cell r="O262"/>
          <cell r="P262"/>
          <cell r="R262"/>
          <cell r="S262"/>
          <cell r="T262"/>
          <cell r="U262"/>
          <cell r="V262"/>
        </row>
        <row r="263">
          <cell r="G263" t="str">
            <v>MND Energy Trading a.s.</v>
          </cell>
          <cell r="O263"/>
          <cell r="P263"/>
          <cell r="R263"/>
          <cell r="S263"/>
          <cell r="T263"/>
          <cell r="U263"/>
          <cell r="V263"/>
        </row>
        <row r="264">
          <cell r="G264" t="str">
            <v>MND Gas Storage a.s.</v>
          </cell>
          <cell r="O264"/>
          <cell r="P264"/>
          <cell r="R264"/>
          <cell r="S264"/>
          <cell r="T264"/>
          <cell r="U264"/>
          <cell r="V264"/>
        </row>
        <row r="265">
          <cell r="G265" t="str">
            <v>MND Gas Storage Germany GmbH</v>
          </cell>
          <cell r="O265"/>
          <cell r="P265"/>
          <cell r="R265"/>
          <cell r="S265"/>
          <cell r="T265"/>
          <cell r="U265"/>
          <cell r="V265"/>
        </row>
        <row r="266">
          <cell r="G266" t="str">
            <v>MND Georgia B.V.</v>
          </cell>
          <cell r="O266"/>
          <cell r="P266"/>
          <cell r="R266"/>
          <cell r="S266"/>
          <cell r="T266"/>
          <cell r="U266"/>
          <cell r="V266"/>
        </row>
        <row r="267">
          <cell r="G267" t="str">
            <v>MND Germany GmbH</v>
          </cell>
          <cell r="O267"/>
          <cell r="P267"/>
          <cell r="R267"/>
          <cell r="S267"/>
          <cell r="T267"/>
          <cell r="U267"/>
          <cell r="V267"/>
        </row>
        <row r="268">
          <cell r="G268" t="str">
            <v>MND Group AG</v>
          </cell>
          <cell r="O268"/>
          <cell r="P268"/>
          <cell r="R268"/>
          <cell r="S268"/>
          <cell r="T268"/>
          <cell r="U268"/>
          <cell r="V268"/>
        </row>
        <row r="269">
          <cell r="G269" t="str">
            <v>MND Samara Holding B.V.</v>
          </cell>
          <cell r="O269"/>
          <cell r="P269"/>
          <cell r="R269"/>
          <cell r="S269"/>
          <cell r="T269"/>
          <cell r="U269"/>
          <cell r="V269"/>
        </row>
        <row r="270">
          <cell r="G270" t="str">
            <v>MND Ukraine a.s.</v>
          </cell>
          <cell r="O270"/>
          <cell r="P270"/>
          <cell r="R270"/>
          <cell r="S270"/>
          <cell r="T270"/>
          <cell r="U270"/>
          <cell r="V270"/>
        </row>
        <row r="271">
          <cell r="G271" t="str">
            <v>Moravia Systems a.s.</v>
          </cell>
          <cell r="O271"/>
          <cell r="P271"/>
          <cell r="R271"/>
          <cell r="S271"/>
          <cell r="T271"/>
          <cell r="U271"/>
          <cell r="V271"/>
        </row>
        <row r="272">
          <cell r="G272" t="str">
            <v>Nazvrevi Oil Company Limited</v>
          </cell>
          <cell r="O272"/>
          <cell r="P272"/>
          <cell r="R272"/>
          <cell r="S272"/>
          <cell r="T272"/>
          <cell r="U272"/>
          <cell r="V272"/>
        </row>
        <row r="273">
          <cell r="G273" t="str">
            <v>Ninotsminda Oil Company Limited</v>
          </cell>
          <cell r="O273"/>
          <cell r="P273"/>
          <cell r="R273"/>
          <cell r="S273"/>
          <cell r="T273"/>
          <cell r="U273"/>
          <cell r="V273"/>
        </row>
        <row r="274">
          <cell r="G274" t="str">
            <v>NOVECON a.s.</v>
          </cell>
          <cell r="O274"/>
          <cell r="P274"/>
          <cell r="R274"/>
          <cell r="S274"/>
          <cell r="T274"/>
          <cell r="U274"/>
          <cell r="V274"/>
        </row>
        <row r="275">
          <cell r="G275" t="str">
            <v>OAKDALE a.s.</v>
          </cell>
          <cell r="O275"/>
          <cell r="P275"/>
          <cell r="R275"/>
          <cell r="S275"/>
          <cell r="T275"/>
          <cell r="U275"/>
          <cell r="V275"/>
        </row>
        <row r="276">
          <cell r="G276" t="str">
            <v>Ontrax Göteborg AB</v>
          </cell>
          <cell r="O276"/>
          <cell r="P276"/>
          <cell r="R276"/>
          <cell r="S276"/>
          <cell r="T276"/>
          <cell r="U276"/>
          <cell r="V276"/>
        </row>
        <row r="277">
          <cell r="G277" t="str">
            <v>OOO MND Samara</v>
          </cell>
          <cell r="O277"/>
          <cell r="P277"/>
          <cell r="R277"/>
          <cell r="S277"/>
          <cell r="T277"/>
          <cell r="U277"/>
          <cell r="V277"/>
        </row>
        <row r="278">
          <cell r="G278" t="str">
            <v>OPAP S.A.</v>
          </cell>
          <cell r="O278"/>
          <cell r="P278"/>
          <cell r="R278"/>
          <cell r="S278"/>
          <cell r="T278"/>
          <cell r="U278"/>
          <cell r="V278"/>
        </row>
        <row r="279">
          <cell r="G279" t="str">
            <v>PDC INDUSTRIAL CENTER 48 SP. Z O.O.</v>
          </cell>
          <cell r="O279"/>
          <cell r="P279"/>
          <cell r="R279"/>
          <cell r="S279"/>
          <cell r="T279"/>
          <cell r="U279"/>
          <cell r="V279"/>
        </row>
        <row r="280">
          <cell r="G280" t="str">
            <v>POM Czech, s.r.o.</v>
          </cell>
          <cell r="O280"/>
          <cell r="P280"/>
          <cell r="R280"/>
          <cell r="S280"/>
          <cell r="T280"/>
          <cell r="U280"/>
          <cell r="V280"/>
        </row>
        <row r="281">
          <cell r="G281" t="str">
            <v>Precarpathian energy company LLC</v>
          </cell>
          <cell r="O281"/>
          <cell r="P281"/>
          <cell r="R281"/>
          <cell r="S281"/>
          <cell r="T281"/>
          <cell r="U281"/>
          <cell r="V281"/>
        </row>
        <row r="282">
          <cell r="G282" t="str">
            <v>Relax Rezidence Cihlářka, s.r.o.</v>
          </cell>
          <cell r="O282"/>
          <cell r="P282"/>
          <cell r="R282"/>
          <cell r="S282"/>
          <cell r="T282"/>
          <cell r="U282"/>
          <cell r="V282"/>
        </row>
        <row r="283">
          <cell r="G283" t="str">
            <v>Rezervoarji d.o.o.</v>
          </cell>
          <cell r="O283"/>
          <cell r="P283"/>
          <cell r="R283"/>
          <cell r="S283"/>
          <cell r="T283"/>
          <cell r="U283"/>
          <cell r="V283"/>
        </row>
        <row r="284">
          <cell r="G284" t="str">
            <v>RUBIDIUM HOLDINGS LIMITED</v>
          </cell>
          <cell r="O284"/>
          <cell r="P284"/>
          <cell r="R284"/>
          <cell r="S284"/>
          <cell r="T284"/>
          <cell r="U284"/>
          <cell r="V284"/>
        </row>
        <row r="285">
          <cell r="G285" t="str">
            <v>SAZKA a.s.</v>
          </cell>
          <cell r="O285"/>
          <cell r="P285"/>
          <cell r="R285"/>
          <cell r="S285"/>
          <cell r="T285"/>
          <cell r="U285"/>
          <cell r="V285"/>
        </row>
        <row r="286">
          <cell r="G286" t="str">
            <v>SAZKA Asia a.s.</v>
          </cell>
          <cell r="O286"/>
          <cell r="P286"/>
          <cell r="R286"/>
          <cell r="S286"/>
          <cell r="T286"/>
          <cell r="U286"/>
          <cell r="V286"/>
        </row>
        <row r="287">
          <cell r="G287" t="str">
            <v>Sazka Asia Vietnam Company Limited</v>
          </cell>
          <cell r="O287"/>
          <cell r="P287"/>
          <cell r="R287"/>
          <cell r="S287"/>
          <cell r="T287"/>
          <cell r="U287"/>
          <cell r="V287"/>
        </row>
        <row r="288">
          <cell r="G288" t="str">
            <v>SAZKA Czech a.s.</v>
          </cell>
          <cell r="O288"/>
          <cell r="P288"/>
          <cell r="R288"/>
          <cell r="S288"/>
          <cell r="T288"/>
          <cell r="U288"/>
          <cell r="V288"/>
        </row>
        <row r="289">
          <cell r="G289" t="str">
            <v>SAZKA DELTA AIF VARIABLE CAPITAL INVESTMENT COMPANY LTD</v>
          </cell>
          <cell r="O289"/>
          <cell r="P289"/>
          <cell r="R289"/>
          <cell r="S289"/>
          <cell r="T289"/>
          <cell r="U289"/>
          <cell r="V289"/>
        </row>
        <row r="290">
          <cell r="G290" t="str">
            <v>SAZKA Delta Hellenic Holdings Limited</v>
          </cell>
          <cell r="O290"/>
          <cell r="P290"/>
          <cell r="R290"/>
          <cell r="S290"/>
          <cell r="T290"/>
          <cell r="U290"/>
          <cell r="V290"/>
        </row>
        <row r="291">
          <cell r="G291" t="str">
            <v>SAZKA DELTA MANAGEMENT LTD</v>
          </cell>
          <cell r="O291"/>
          <cell r="P291"/>
          <cell r="R291"/>
          <cell r="S291"/>
          <cell r="T291"/>
          <cell r="U291"/>
          <cell r="V291"/>
        </row>
        <row r="292">
          <cell r="G292" t="str">
            <v>Sazka Distribution Vietnam Joint Stock Company</v>
          </cell>
          <cell r="O292"/>
          <cell r="P292"/>
          <cell r="R292"/>
          <cell r="S292"/>
          <cell r="T292"/>
          <cell r="U292"/>
          <cell r="V292"/>
        </row>
        <row r="293">
          <cell r="G293" t="str">
            <v>Sazka Entertainment AG</v>
          </cell>
          <cell r="O293"/>
          <cell r="P293"/>
          <cell r="R293"/>
          <cell r="S293"/>
          <cell r="T293"/>
          <cell r="U293"/>
          <cell r="V293"/>
        </row>
        <row r="294">
          <cell r="G294" t="str">
            <v>SAZKA FTS a.s.</v>
          </cell>
          <cell r="O294"/>
          <cell r="P294"/>
          <cell r="R294"/>
          <cell r="S294"/>
          <cell r="T294"/>
          <cell r="U294"/>
          <cell r="V294"/>
        </row>
        <row r="295">
          <cell r="G295" t="str">
            <v>SAZKA Group a.s.</v>
          </cell>
          <cell r="O295"/>
          <cell r="P295"/>
          <cell r="R295"/>
          <cell r="S295"/>
          <cell r="T295"/>
          <cell r="U295"/>
          <cell r="V295"/>
        </row>
        <row r="296">
          <cell r="G296" t="str">
            <v>SAZKA Group CZ a.s.</v>
          </cell>
          <cell r="O296"/>
          <cell r="P296"/>
          <cell r="R296"/>
          <cell r="S296"/>
          <cell r="T296"/>
          <cell r="U296"/>
          <cell r="V296"/>
        </row>
        <row r="297">
          <cell r="G297" t="str">
            <v>SAZKA Group Financing (Czech Republic) a.s.</v>
          </cell>
          <cell r="O297"/>
          <cell r="P297"/>
          <cell r="R297"/>
          <cell r="S297"/>
          <cell r="T297"/>
          <cell r="U297"/>
          <cell r="V297"/>
        </row>
        <row r="298">
          <cell r="G298" t="str">
            <v>SAZKA Group Financing a.s.</v>
          </cell>
          <cell r="O298"/>
          <cell r="P298"/>
          <cell r="R298"/>
          <cell r="S298"/>
          <cell r="T298"/>
          <cell r="U298"/>
          <cell r="V298"/>
        </row>
        <row r="299">
          <cell r="G299" t="str">
            <v>SAZKA Group UK Limited</v>
          </cell>
          <cell r="O299"/>
          <cell r="P299"/>
          <cell r="R299"/>
          <cell r="S299"/>
          <cell r="T299"/>
          <cell r="U299"/>
          <cell r="V299"/>
        </row>
        <row r="300">
          <cell r="G300" t="str">
            <v>SAZKA Services s.r.o.</v>
          </cell>
          <cell r="O300"/>
          <cell r="P300"/>
          <cell r="R300"/>
          <cell r="S300"/>
          <cell r="T300"/>
          <cell r="U300"/>
          <cell r="V300"/>
        </row>
        <row r="301">
          <cell r="G301" t="str">
            <v>SAZKAmobil 5G a.s. (former Italian GNTN Holding)</v>
          </cell>
          <cell r="O301"/>
          <cell r="P301"/>
          <cell r="R301"/>
          <cell r="S301"/>
          <cell r="T301"/>
          <cell r="U301"/>
          <cell r="V301"/>
        </row>
        <row r="302">
          <cell r="G302" t="str">
            <v>Seavus AB</v>
          </cell>
          <cell r="O302"/>
          <cell r="P302"/>
          <cell r="R302"/>
          <cell r="S302"/>
          <cell r="T302"/>
          <cell r="U302"/>
          <cell r="V302"/>
        </row>
        <row r="303">
          <cell r="G303" t="str">
            <v>Seavus CISC</v>
          </cell>
          <cell r="O303"/>
          <cell r="P303"/>
          <cell r="R303"/>
          <cell r="S303"/>
          <cell r="T303"/>
          <cell r="U303"/>
          <cell r="V303"/>
        </row>
        <row r="304">
          <cell r="G304" t="str">
            <v>Seavus DOO (Bosnia Herzegovina)</v>
          </cell>
          <cell r="O304"/>
          <cell r="P304"/>
          <cell r="R304"/>
          <cell r="S304"/>
          <cell r="T304"/>
          <cell r="U304"/>
          <cell r="V304"/>
        </row>
        <row r="305">
          <cell r="G305" t="str">
            <v>Seavus DOO (Serbia)</v>
          </cell>
          <cell r="O305"/>
          <cell r="P305"/>
          <cell r="R305"/>
          <cell r="S305"/>
          <cell r="T305"/>
          <cell r="U305"/>
          <cell r="V305"/>
        </row>
        <row r="306">
          <cell r="G306" t="str">
            <v>Seavus DOOEL</v>
          </cell>
          <cell r="O306"/>
          <cell r="P306"/>
          <cell r="R306"/>
          <cell r="S306"/>
          <cell r="T306"/>
          <cell r="U306"/>
          <cell r="V306"/>
        </row>
        <row r="307">
          <cell r="G307" t="str">
            <v>Seavus Educational and Development Center Doo (RS)</v>
          </cell>
          <cell r="O307"/>
          <cell r="P307"/>
          <cell r="R307"/>
          <cell r="S307"/>
          <cell r="T307"/>
          <cell r="U307"/>
          <cell r="V307"/>
        </row>
        <row r="308">
          <cell r="G308" t="str">
            <v>Seavus Educational and Development Center DOOEL (MK)</v>
          </cell>
          <cell r="O308"/>
          <cell r="P308"/>
          <cell r="R308"/>
          <cell r="S308"/>
          <cell r="T308"/>
          <cell r="U308"/>
          <cell r="V308"/>
        </row>
        <row r="309">
          <cell r="G309" t="str">
            <v>Seavus Enterprise Foundation</v>
          </cell>
          <cell r="O309"/>
          <cell r="P309"/>
          <cell r="R309"/>
          <cell r="S309"/>
          <cell r="T309"/>
          <cell r="U309"/>
          <cell r="V309"/>
        </row>
        <row r="310">
          <cell r="G310" t="str">
            <v>Seavus FLLC</v>
          </cell>
          <cell r="O310"/>
          <cell r="P310"/>
          <cell r="R310"/>
          <cell r="S310"/>
          <cell r="T310"/>
          <cell r="U310"/>
          <cell r="V310"/>
        </row>
        <row r="311">
          <cell r="G311" t="str">
            <v>Seavus GmbH</v>
          </cell>
          <cell r="O311"/>
          <cell r="P311"/>
          <cell r="R311"/>
          <cell r="S311"/>
          <cell r="T311"/>
          <cell r="U311"/>
          <cell r="V311"/>
        </row>
        <row r="312">
          <cell r="G312" t="str">
            <v>Seavus Group Holding BV</v>
          </cell>
          <cell r="O312"/>
          <cell r="P312"/>
          <cell r="R312"/>
          <cell r="S312"/>
          <cell r="T312"/>
          <cell r="U312"/>
          <cell r="V312"/>
        </row>
        <row r="313">
          <cell r="G313" t="str">
            <v>Seavus S.R.L.</v>
          </cell>
          <cell r="O313"/>
          <cell r="P313"/>
          <cell r="R313"/>
          <cell r="S313"/>
          <cell r="T313"/>
          <cell r="U313"/>
          <cell r="V313"/>
        </row>
        <row r="314">
          <cell r="G314" t="str">
            <v>Seavus SHPK</v>
          </cell>
          <cell r="O314"/>
          <cell r="P314"/>
          <cell r="R314"/>
          <cell r="S314"/>
          <cell r="T314"/>
          <cell r="U314"/>
          <cell r="V314"/>
        </row>
        <row r="315">
          <cell r="G315" t="str">
            <v>Seavus Stockholm AB</v>
          </cell>
          <cell r="O315"/>
          <cell r="P315"/>
          <cell r="R315"/>
          <cell r="S315"/>
          <cell r="T315"/>
          <cell r="U315"/>
          <cell r="V315"/>
        </row>
        <row r="316">
          <cell r="G316" t="str">
            <v>Seavus USA Inc.</v>
          </cell>
          <cell r="O316"/>
          <cell r="P316"/>
          <cell r="R316"/>
          <cell r="S316"/>
          <cell r="T316"/>
          <cell r="U316"/>
          <cell r="V316"/>
        </row>
        <row r="317">
          <cell r="G317" t="str">
            <v>SG INDUSTRIAL CENTER 02 SP. Z O.O.</v>
          </cell>
          <cell r="O317"/>
          <cell r="P317"/>
          <cell r="R317"/>
          <cell r="S317"/>
          <cell r="T317"/>
          <cell r="U317"/>
          <cell r="V317"/>
        </row>
        <row r="318">
          <cell r="G318" t="str">
            <v>SIL Servis Partner a.s.</v>
          </cell>
          <cell r="O318"/>
          <cell r="P318"/>
          <cell r="R318"/>
          <cell r="S318"/>
          <cell r="T318"/>
          <cell r="U318"/>
          <cell r="V318"/>
        </row>
        <row r="319">
          <cell r="G319" t="str">
            <v>SPORTLEASE a.s.</v>
          </cell>
          <cell r="O319"/>
          <cell r="P319"/>
          <cell r="R319"/>
          <cell r="S319"/>
          <cell r="T319"/>
          <cell r="U319"/>
          <cell r="V319"/>
        </row>
        <row r="320">
          <cell r="G320" t="str">
            <v>Springtide Ventures s.r.o.</v>
          </cell>
          <cell r="O320"/>
          <cell r="P320"/>
          <cell r="R320"/>
          <cell r="S320"/>
          <cell r="T320"/>
          <cell r="U320"/>
          <cell r="V320"/>
        </row>
        <row r="321">
          <cell r="G321" t="str">
            <v>STR Czech s.r.o.</v>
          </cell>
          <cell r="O321"/>
          <cell r="P321"/>
          <cell r="R321"/>
          <cell r="S321"/>
          <cell r="T321"/>
          <cell r="U321"/>
          <cell r="V321"/>
        </row>
        <row r="322">
          <cell r="G322" t="str">
            <v>SUPERMARINE, s.r.o.</v>
          </cell>
          <cell r="O322"/>
          <cell r="P322"/>
          <cell r="R322"/>
          <cell r="S322"/>
          <cell r="T322"/>
          <cell r="U322"/>
          <cell r="V322"/>
        </row>
        <row r="323">
          <cell r="G323" t="str">
            <v>Tatte Property, a.s.</v>
          </cell>
          <cell r="O323"/>
          <cell r="P323"/>
          <cell r="R323"/>
          <cell r="S323"/>
          <cell r="T323"/>
          <cell r="U323"/>
          <cell r="V323"/>
        </row>
        <row r="324">
          <cell r="G324" t="str">
            <v>Theta Real s.r.o.</v>
          </cell>
          <cell r="O324"/>
          <cell r="P324"/>
          <cell r="R324"/>
          <cell r="S324"/>
          <cell r="T324"/>
          <cell r="U324"/>
          <cell r="V324"/>
        </row>
        <row r="325">
          <cell r="G325" t="str">
            <v>TOK Poland Sp. z o.o.</v>
          </cell>
          <cell r="O325"/>
          <cell r="P325"/>
          <cell r="R325"/>
          <cell r="S325"/>
          <cell r="T325"/>
          <cell r="U325"/>
          <cell r="V325"/>
        </row>
        <row r="326">
          <cell r="G326" t="str">
            <v>US Methanol LLC</v>
          </cell>
          <cell r="O326"/>
          <cell r="P326"/>
          <cell r="R326"/>
          <cell r="S326"/>
          <cell r="T326"/>
          <cell r="U326"/>
          <cell r="V326"/>
        </row>
        <row r="327">
          <cell r="G327" t="str">
            <v>VESTINLOG, s.r.o.</v>
          </cell>
          <cell r="O327"/>
          <cell r="P327"/>
          <cell r="R327"/>
          <cell r="S327"/>
          <cell r="T327"/>
          <cell r="U327"/>
          <cell r="V327"/>
        </row>
        <row r="328">
          <cell r="G328" t="str">
            <v>Vinohradská 230 a.s.</v>
          </cell>
          <cell r="O328"/>
          <cell r="P328"/>
          <cell r="R328"/>
          <cell r="S328"/>
          <cell r="T328"/>
          <cell r="U328"/>
          <cell r="V328"/>
        </row>
        <row r="329">
          <cell r="G329" t="str">
            <v>Vitalpeak Limited</v>
          </cell>
          <cell r="O329"/>
          <cell r="P329"/>
          <cell r="R329"/>
          <cell r="S329"/>
          <cell r="T329"/>
          <cell r="U329"/>
          <cell r="V329"/>
        </row>
        <row r="330">
          <cell r="G330" t="str">
            <v>VSU Czech s.r.o.</v>
          </cell>
          <cell r="O330"/>
          <cell r="P330"/>
          <cell r="R330"/>
          <cell r="S330"/>
          <cell r="T330"/>
          <cell r="U330"/>
          <cell r="V330"/>
        </row>
        <row r="331">
          <cell r="G331" t="str">
            <v>WOODSLOCK a.s.</v>
          </cell>
          <cell r="O331"/>
          <cell r="P331"/>
          <cell r="R331"/>
          <cell r="S331"/>
          <cell r="T331"/>
          <cell r="U331"/>
          <cell r="V331"/>
        </row>
      </sheetData>
      <sheetData sheetId="28" refreshError="1">
        <row r="35">
          <cell r="N35" t="str">
            <v>Ok</v>
          </cell>
          <cell r="P35" t="str">
            <v>Ok</v>
          </cell>
          <cell r="Q35" t="str">
            <v>Ok</v>
          </cell>
          <cell r="S35" t="str">
            <v>Ok</v>
          </cell>
          <cell r="T35" t="str">
            <v>Ok</v>
          </cell>
          <cell r="U35"/>
          <cell r="V35" t="str">
            <v>Ok</v>
          </cell>
          <cell r="W35" t="str">
            <v>Ok</v>
          </cell>
          <cell r="X35" t="str">
            <v>Ok</v>
          </cell>
          <cell r="Y35" t="str">
            <v>Ok</v>
          </cell>
          <cell r="Z35" t="str">
            <v>Ok</v>
          </cell>
          <cell r="AA35" t="str">
            <v>Ok</v>
          </cell>
        </row>
        <row r="36">
          <cell r="N36" t="str">
            <v>Ok</v>
          </cell>
          <cell r="P36" t="str">
            <v>Ok</v>
          </cell>
          <cell r="Q36" t="str">
            <v>Ok</v>
          </cell>
          <cell r="S36" t="str">
            <v>Ok</v>
          </cell>
          <cell r="T36" t="str">
            <v>Ok</v>
          </cell>
          <cell r="U36"/>
          <cell r="V36" t="str">
            <v>Ok</v>
          </cell>
          <cell r="W36" t="str">
            <v>Ok</v>
          </cell>
          <cell r="X36" t="str">
            <v>Ok</v>
          </cell>
          <cell r="Y36" t="str">
            <v>Ok</v>
          </cell>
          <cell r="Z36" t="str">
            <v>Ok</v>
          </cell>
          <cell r="AA36" t="str">
            <v>Ok</v>
          </cell>
        </row>
        <row r="37">
          <cell r="N37" t="str">
            <v>Ok</v>
          </cell>
          <cell r="P37" t="str">
            <v>Ok</v>
          </cell>
          <cell r="Q37" t="str">
            <v>Ok</v>
          </cell>
          <cell r="S37" t="str">
            <v>Ok</v>
          </cell>
          <cell r="T37" t="str">
            <v>Ok</v>
          </cell>
          <cell r="U37"/>
          <cell r="V37" t="str">
            <v>Ok</v>
          </cell>
          <cell r="W37" t="str">
            <v>Ok</v>
          </cell>
          <cell r="X37" t="str">
            <v>Ok</v>
          </cell>
          <cell r="Y37" t="str">
            <v>Ok</v>
          </cell>
          <cell r="Z37" t="str">
            <v>Ok</v>
          </cell>
          <cell r="AA37" t="str">
            <v>Ok</v>
          </cell>
        </row>
        <row r="39">
          <cell r="N39">
            <v>0</v>
          </cell>
          <cell r="O39"/>
          <cell r="P39"/>
          <cell r="Q39">
            <v>0</v>
          </cell>
          <cell r="R39"/>
          <cell r="S39"/>
          <cell r="W39">
            <v>0</v>
          </cell>
          <cell r="X39">
            <v>0</v>
          </cell>
          <cell r="Y39">
            <v>0</v>
          </cell>
          <cell r="Z39">
            <v>0</v>
          </cell>
          <cell r="AA39">
            <v>-1.0000000000331966E-4</v>
          </cell>
        </row>
        <row r="40">
          <cell r="N40">
            <v>0</v>
          </cell>
          <cell r="O40"/>
          <cell r="P40"/>
          <cell r="Q40">
            <v>0</v>
          </cell>
          <cell r="R40"/>
          <cell r="S40"/>
          <cell r="T40">
            <v>0</v>
          </cell>
          <cell r="W40">
            <v>0</v>
          </cell>
          <cell r="X40">
            <v>0</v>
          </cell>
          <cell r="Y40">
            <v>0</v>
          </cell>
          <cell r="Z40">
            <v>0</v>
          </cell>
          <cell r="AA40">
            <v>0</v>
          </cell>
        </row>
      </sheetData>
      <sheetData sheetId="29" refreshError="1">
        <row r="152">
          <cell r="AT152">
            <v>0</v>
          </cell>
        </row>
        <row r="153">
          <cell r="AD153">
            <v>0</v>
          </cell>
        </row>
        <row r="210">
          <cell r="P210">
            <v>4.3000001460313797E-4</v>
          </cell>
        </row>
        <row r="221">
          <cell r="Q221">
            <v>0</v>
          </cell>
        </row>
      </sheetData>
      <sheetData sheetId="30" refreshError="1">
        <row r="6">
          <cell r="G6" t="str">
            <v>Done</v>
          </cell>
        </row>
        <row r="63">
          <cell r="I63">
            <v>52894.900139999998</v>
          </cell>
        </row>
        <row r="64">
          <cell r="I64">
            <v>337.53534000000002</v>
          </cell>
        </row>
        <row r="69">
          <cell r="I69">
            <v>3.2099997042678297E-6</v>
          </cell>
        </row>
        <row r="75">
          <cell r="I75">
            <v>7296.0636100000002</v>
          </cell>
          <cell r="K75">
            <v>9279.1646099999998</v>
          </cell>
          <cell r="L75">
            <v>32278.13582</v>
          </cell>
          <cell r="O75">
            <v>0</v>
          </cell>
          <cell r="Q75">
            <v>0</v>
          </cell>
        </row>
        <row r="76">
          <cell r="I76">
            <v>24291.79564</v>
          </cell>
          <cell r="K76">
            <v>29959.119640000001</v>
          </cell>
          <cell r="L76">
            <v>811534.80035000003</v>
          </cell>
          <cell r="O76">
            <v>0</v>
          </cell>
          <cell r="Q76">
            <v>0</v>
          </cell>
        </row>
        <row r="77">
          <cell r="I77">
            <v>25548.9804</v>
          </cell>
          <cell r="K77">
            <v>33613.8174</v>
          </cell>
          <cell r="L77">
            <v>0</v>
          </cell>
          <cell r="O77">
            <v>0</v>
          </cell>
          <cell r="Q77">
            <v>0</v>
          </cell>
        </row>
        <row r="82">
          <cell r="I82">
            <v>2.563499947427772E-6</v>
          </cell>
          <cell r="L82">
            <v>0</v>
          </cell>
          <cell r="O82">
            <v>0</v>
          </cell>
        </row>
        <row r="86">
          <cell r="I86">
            <v>4.9684967962093651E-6</v>
          </cell>
          <cell r="L86">
            <v>0</v>
          </cell>
          <cell r="O86">
            <v>0</v>
          </cell>
        </row>
        <row r="92">
          <cell r="I92">
            <v>0</v>
          </cell>
          <cell r="L92">
            <v>758.33333000000005</v>
          </cell>
          <cell r="N92">
            <v>5521.8613300000006</v>
          </cell>
        </row>
        <row r="93">
          <cell r="I93">
            <v>0</v>
          </cell>
          <cell r="L93">
            <v>0</v>
          </cell>
          <cell r="N93">
            <v>19193.63</v>
          </cell>
        </row>
        <row r="94">
          <cell r="I94">
            <v>0</v>
          </cell>
          <cell r="L94">
            <v>196294.89600000001</v>
          </cell>
          <cell r="N94">
            <v>205100.011</v>
          </cell>
        </row>
        <row r="99">
          <cell r="I99">
            <v>0</v>
          </cell>
          <cell r="L99">
            <v>0</v>
          </cell>
          <cell r="O99">
            <v>0</v>
          </cell>
        </row>
        <row r="103">
          <cell r="I103">
            <v>0</v>
          </cell>
          <cell r="L103">
            <v>3.6000000545755029E-4</v>
          </cell>
          <cell r="O103">
            <v>0</v>
          </cell>
        </row>
        <row r="109">
          <cell r="J109">
            <v>461.07830000000001</v>
          </cell>
          <cell r="M109">
            <v>0</v>
          </cell>
        </row>
        <row r="110">
          <cell r="I110">
            <v>96427.849000000002</v>
          </cell>
          <cell r="J110">
            <v>0</v>
          </cell>
          <cell r="M110">
            <v>0</v>
          </cell>
        </row>
        <row r="111">
          <cell r="I111">
            <v>272.59800000000001</v>
          </cell>
          <cell r="J111">
            <v>0</v>
          </cell>
          <cell r="M111">
            <v>0</v>
          </cell>
        </row>
        <row r="116">
          <cell r="J116">
            <v>0</v>
          </cell>
          <cell r="K116">
            <v>0</v>
          </cell>
          <cell r="L116">
            <v>0</v>
          </cell>
          <cell r="M116">
            <v>0</v>
          </cell>
          <cell r="N116">
            <v>0</v>
          </cell>
          <cell r="O116">
            <v>0</v>
          </cell>
          <cell r="P116">
            <v>0</v>
          </cell>
        </row>
        <row r="120">
          <cell r="I120">
            <v>2.5759305572137237E-5</v>
          </cell>
          <cell r="J120">
            <v>0</v>
          </cell>
          <cell r="K120">
            <v>0</v>
          </cell>
          <cell r="L120">
            <v>0</v>
          </cell>
          <cell r="M120">
            <v>0</v>
          </cell>
          <cell r="N120">
            <v>0</v>
          </cell>
          <cell r="O120">
            <v>0</v>
          </cell>
          <cell r="P120">
            <v>0</v>
          </cell>
        </row>
      </sheetData>
      <sheetData sheetId="31" refreshError="1">
        <row r="29">
          <cell r="O29" t="str">
            <v>Ok</v>
          </cell>
        </row>
        <row r="30">
          <cell r="O30" t="str">
            <v>Ok</v>
          </cell>
        </row>
        <row r="33">
          <cell r="N33">
            <v>0</v>
          </cell>
        </row>
      </sheetData>
      <sheetData sheetId="32" refreshError="1">
        <row r="35">
          <cell r="N35" t="str">
            <v>Ok</v>
          </cell>
          <cell r="P35" t="str">
            <v>Ok</v>
          </cell>
          <cell r="Q35" t="str">
            <v>Ok</v>
          </cell>
          <cell r="R35"/>
          <cell r="S35" t="str">
            <v>Ok</v>
          </cell>
          <cell r="T35" t="str">
            <v>Ok</v>
          </cell>
          <cell r="U35"/>
          <cell r="V35" t="str">
            <v>Ok</v>
          </cell>
          <cell r="W35" t="str">
            <v>Ok</v>
          </cell>
          <cell r="X35" t="str">
            <v>Ok</v>
          </cell>
          <cell r="Y35" t="str">
            <v>Ok</v>
          </cell>
        </row>
        <row r="36">
          <cell r="N36" t="str">
            <v>Ok</v>
          </cell>
          <cell r="P36" t="str">
            <v>Ok</v>
          </cell>
          <cell r="Q36" t="str">
            <v>Ok</v>
          </cell>
          <cell r="R36"/>
          <cell r="S36" t="str">
            <v>Ok</v>
          </cell>
          <cell r="T36" t="str">
            <v>Ok</v>
          </cell>
          <cell r="U36"/>
          <cell r="V36" t="str">
            <v>Ok</v>
          </cell>
          <cell r="W36" t="str">
            <v>Ok</v>
          </cell>
          <cell r="X36" t="str">
            <v>Ok</v>
          </cell>
          <cell r="Y36" t="str">
            <v>Ok</v>
          </cell>
        </row>
        <row r="37">
          <cell r="N37" t="str">
            <v>Ok</v>
          </cell>
          <cell r="P37" t="str">
            <v>Ok</v>
          </cell>
          <cell r="Q37" t="str">
            <v>Ok</v>
          </cell>
          <cell r="R37"/>
          <cell r="S37" t="str">
            <v>Ok</v>
          </cell>
          <cell r="T37" t="str">
            <v>Ok</v>
          </cell>
          <cell r="U37"/>
          <cell r="V37" t="str">
            <v>Ok</v>
          </cell>
          <cell r="W37" t="str">
            <v>Ok</v>
          </cell>
          <cell r="X37" t="str">
            <v>Ok</v>
          </cell>
          <cell r="Y37" t="str">
            <v>Ok</v>
          </cell>
        </row>
        <row r="39">
          <cell r="Q39">
            <v>0</v>
          </cell>
          <cell r="R39"/>
          <cell r="S39"/>
          <cell r="T39">
            <v>0</v>
          </cell>
          <cell r="U39"/>
          <cell r="V39"/>
          <cell r="W39">
            <v>0</v>
          </cell>
          <cell r="X39"/>
          <cell r="Y39">
            <v>0</v>
          </cell>
        </row>
        <row r="40">
          <cell r="Q40">
            <v>0</v>
          </cell>
          <cell r="R40"/>
          <cell r="S40"/>
          <cell r="T40">
            <v>0</v>
          </cell>
          <cell r="U40"/>
          <cell r="V40"/>
          <cell r="W40">
            <v>0</v>
          </cell>
          <cell r="X40">
            <v>0</v>
          </cell>
          <cell r="Y40">
            <v>0</v>
          </cell>
        </row>
      </sheetData>
      <sheetData sheetId="33" refreshError="1">
        <row r="6">
          <cell r="G6" t="str">
            <v>Done</v>
          </cell>
        </row>
        <row r="83">
          <cell r="I83">
            <v>0</v>
          </cell>
        </row>
        <row r="89">
          <cell r="P89">
            <v>1.9999999494757503E-5</v>
          </cell>
        </row>
        <row r="90">
          <cell r="P90">
            <v>0</v>
          </cell>
        </row>
        <row r="91">
          <cell r="P91">
            <v>0</v>
          </cell>
        </row>
        <row r="92">
          <cell r="P92">
            <v>0</v>
          </cell>
        </row>
        <row r="93">
          <cell r="P93">
            <v>-5.9999991208314896E-5</v>
          </cell>
        </row>
        <row r="94">
          <cell r="P94">
            <v>0</v>
          </cell>
        </row>
        <row r="95">
          <cell r="P95">
            <v>0</v>
          </cell>
        </row>
        <row r="103">
          <cell r="P103">
            <v>0</v>
          </cell>
        </row>
        <row r="104">
          <cell r="P104">
            <v>0</v>
          </cell>
        </row>
        <row r="105">
          <cell r="P105">
            <v>0</v>
          </cell>
        </row>
        <row r="106">
          <cell r="P106">
            <v>0</v>
          </cell>
        </row>
        <row r="107">
          <cell r="P107">
            <v>0</v>
          </cell>
        </row>
        <row r="108">
          <cell r="P108">
            <v>0</v>
          </cell>
        </row>
        <row r="109">
          <cell r="P109">
            <v>0</v>
          </cell>
        </row>
        <row r="110">
          <cell r="P110"/>
        </row>
        <row r="111">
          <cell r="P111">
            <v>0</v>
          </cell>
        </row>
        <row r="112">
          <cell r="P112">
            <v>4.9684967962093651E-6</v>
          </cell>
        </row>
        <row r="113">
          <cell r="P113">
            <v>0</v>
          </cell>
        </row>
        <row r="114">
          <cell r="P114">
            <v>4.2407045839354396E-6</v>
          </cell>
        </row>
        <row r="115">
          <cell r="P115">
            <v>0</v>
          </cell>
        </row>
        <row r="116">
          <cell r="P116">
            <v>2.563499947427772E-6</v>
          </cell>
        </row>
        <row r="117">
          <cell r="P117">
            <v>2.06800177693367E-6</v>
          </cell>
        </row>
        <row r="118">
          <cell r="P118">
            <v>0</v>
          </cell>
        </row>
      </sheetData>
      <sheetData sheetId="34" refreshError="1">
        <row r="13">
          <cell r="I13" t="str">
            <v>Done</v>
          </cell>
        </row>
        <row r="115">
          <cell r="M115">
            <v>0</v>
          </cell>
          <cell r="N115">
            <v>0</v>
          </cell>
        </row>
        <row r="127">
          <cell r="M127">
            <v>0</v>
          </cell>
          <cell r="N127">
            <v>0</v>
          </cell>
        </row>
        <row r="164">
          <cell r="M164">
            <v>0</v>
          </cell>
          <cell r="N164">
            <v>0</v>
          </cell>
        </row>
        <row r="166">
          <cell r="M166">
            <v>0</v>
          </cell>
          <cell r="N166">
            <v>0</v>
          </cell>
        </row>
      </sheetData>
      <sheetData sheetId="35" refreshError="1"/>
      <sheetData sheetId="36" refreshError="1">
        <row r="6">
          <cell r="G6" t="str">
            <v>Done</v>
          </cell>
        </row>
        <row r="72">
          <cell r="N72">
            <v>0</v>
          </cell>
        </row>
        <row r="83">
          <cell r="I83">
            <v>0</v>
          </cell>
          <cell r="J83">
            <v>0</v>
          </cell>
          <cell r="K83">
            <v>0</v>
          </cell>
          <cell r="L83">
            <v>0</v>
          </cell>
        </row>
        <row r="98">
          <cell r="N98">
            <v>0</v>
          </cell>
        </row>
        <row r="107">
          <cell r="J107">
            <v>4.9685040721669793E-6</v>
          </cell>
          <cell r="L107">
            <v>2.9256349989736918E-4</v>
          </cell>
        </row>
        <row r="131">
          <cell r="K131">
            <v>0</v>
          </cell>
        </row>
        <row r="137">
          <cell r="M137">
            <v>0</v>
          </cell>
        </row>
        <row r="138">
          <cell r="M138">
            <v>5.8810019254451618E-7</v>
          </cell>
        </row>
        <row r="139">
          <cell r="M139">
            <v>0</v>
          </cell>
        </row>
        <row r="140">
          <cell r="M140">
            <v>5.8809382608160377E-7</v>
          </cell>
        </row>
        <row r="162">
          <cell r="K162">
            <v>0</v>
          </cell>
        </row>
        <row r="168">
          <cell r="M168">
            <v>0</v>
          </cell>
        </row>
        <row r="169">
          <cell r="M169">
            <v>-3.2999999996263796E-4</v>
          </cell>
        </row>
        <row r="170">
          <cell r="M170">
            <v>-3.300000000763248E-4</v>
          </cell>
        </row>
      </sheetData>
      <sheetData sheetId="37" refreshError="1">
        <row r="6">
          <cell r="I6" t="str">
            <v>Done</v>
          </cell>
        </row>
        <row r="61">
          <cell r="O61">
            <v>0</v>
          </cell>
          <cell r="P61">
            <v>0</v>
          </cell>
        </row>
        <row r="82">
          <cell r="O82">
            <v>0</v>
          </cell>
          <cell r="P82">
            <v>2748.1861600000002</v>
          </cell>
        </row>
        <row r="95">
          <cell r="Q95">
            <v>0</v>
          </cell>
          <cell r="R95">
            <v>0</v>
          </cell>
          <cell r="S95">
            <v>0</v>
          </cell>
          <cell r="T95">
            <v>0</v>
          </cell>
          <cell r="U95">
            <v>0</v>
          </cell>
          <cell r="V95">
            <v>0</v>
          </cell>
          <cell r="Y95">
            <v>0</v>
          </cell>
        </row>
        <row r="99">
          <cell r="R99">
            <v>0</v>
          </cell>
        </row>
        <row r="100">
          <cell r="R100">
            <v>0</v>
          </cell>
        </row>
        <row r="101">
          <cell r="R101">
            <v>0</v>
          </cell>
        </row>
        <row r="102">
          <cell r="R102">
            <v>0</v>
          </cell>
        </row>
      </sheetData>
      <sheetData sheetId="38" refreshError="1">
        <row r="23">
          <cell r="E23" t="str">
            <v>LOAN_6 - NBG</v>
          </cell>
        </row>
      </sheetData>
      <sheetData sheetId="39" refreshError="1">
        <row r="53">
          <cell r="N53">
            <v>0</v>
          </cell>
          <cell r="O53">
            <v>0</v>
          </cell>
        </row>
        <row r="74">
          <cell r="N74">
            <v>0</v>
          </cell>
          <cell r="O74">
            <v>0</v>
          </cell>
        </row>
        <row r="85">
          <cell r="Q85">
            <v>0</v>
          </cell>
        </row>
        <row r="86">
          <cell r="Q86">
            <v>0</v>
          </cell>
        </row>
        <row r="87">
          <cell r="Q87">
            <v>0</v>
          </cell>
        </row>
        <row r="88">
          <cell r="Q88">
            <v>0</v>
          </cell>
        </row>
      </sheetData>
      <sheetData sheetId="40" refreshError="1">
        <row r="73">
          <cell r="K73">
            <v>0</v>
          </cell>
          <cell r="M73">
            <v>0</v>
          </cell>
          <cell r="N73">
            <v>0</v>
          </cell>
        </row>
      </sheetData>
      <sheetData sheetId="41" refreshError="1">
        <row r="6">
          <cell r="G6" t="str">
            <v>Done</v>
          </cell>
        </row>
        <row r="43">
          <cell r="J43">
            <v>3.2175994419958442E-6</v>
          </cell>
        </row>
      </sheetData>
      <sheetData sheetId="42" refreshError="1">
        <row r="6">
          <cell r="G6" t="str">
            <v>Done</v>
          </cell>
        </row>
      </sheetData>
      <sheetData sheetId="43" refreshError="1">
        <row r="6">
          <cell r="G6" t="str">
            <v>Done</v>
          </cell>
        </row>
        <row r="41">
          <cell r="I41">
            <v>0</v>
          </cell>
        </row>
      </sheetData>
      <sheetData sheetId="44" refreshError="1">
        <row r="7">
          <cell r="G7" t="str">
            <v>Done</v>
          </cell>
        </row>
        <row r="38">
          <cell r="AA38">
            <v>0</v>
          </cell>
        </row>
      </sheetData>
      <sheetData sheetId="45" refreshError="1">
        <row r="38">
          <cell r="AA38">
            <v>0</v>
          </cell>
        </row>
      </sheetData>
      <sheetData sheetId="46" refreshError="1">
        <row r="37">
          <cell r="R37">
            <v>0</v>
          </cell>
        </row>
      </sheetData>
      <sheetData sheetId="47" refreshError="1">
        <row r="37">
          <cell r="X37">
            <v>0</v>
          </cell>
        </row>
      </sheetData>
      <sheetData sheetId="48" refreshError="1">
        <row r="6">
          <cell r="G6" t="str">
            <v>Done</v>
          </cell>
        </row>
        <row r="130">
          <cell r="N130">
            <v>2.0439150102902204E-4</v>
          </cell>
        </row>
        <row r="278">
          <cell r="M278">
            <v>4.8679151223041117E-4</v>
          </cell>
        </row>
        <row r="301">
          <cell r="S301">
            <v>0</v>
          </cell>
        </row>
        <row r="304">
          <cell r="K304">
            <v>3.1599150133843068E-4</v>
          </cell>
          <cell r="L304">
            <v>0</v>
          </cell>
          <cell r="N304">
            <v>6.6679151495918632E-4</v>
          </cell>
        </row>
        <row r="376">
          <cell r="K376">
            <v>14922.374287199998</v>
          </cell>
        </row>
        <row r="377">
          <cell r="K377">
            <v>0</v>
          </cell>
        </row>
        <row r="401">
          <cell r="I401">
            <v>0</v>
          </cell>
        </row>
      </sheetData>
      <sheetData sheetId="49" refreshError="1"/>
      <sheetData sheetId="50" refreshError="1">
        <row r="6">
          <cell r="G6" t="str">
            <v>Done</v>
          </cell>
        </row>
        <row r="57">
          <cell r="I57">
            <v>0.24</v>
          </cell>
        </row>
        <row r="84">
          <cell r="I84">
            <v>-3.9991486119106412E-5</v>
          </cell>
        </row>
        <row r="87">
          <cell r="R87">
            <v>11367.61</v>
          </cell>
        </row>
        <row r="100">
          <cell r="I100">
            <v>0</v>
          </cell>
        </row>
        <row r="103">
          <cell r="I103">
            <v>0</v>
          </cell>
        </row>
      </sheetData>
      <sheetData sheetId="51" refreshError="1">
        <row r="7">
          <cell r="I7" t="str">
            <v>Not applicable</v>
          </cell>
        </row>
      </sheetData>
      <sheetData sheetId="52" refreshError="1">
        <row r="10">
          <cell r="L10" t="str">
            <v>Not applicable</v>
          </cell>
        </row>
        <row r="36">
          <cell r="Q36" t="str">
            <v>[UCET_IFRS].[H1].[POZICE]</v>
          </cell>
          <cell r="T36">
            <v>0</v>
          </cell>
        </row>
        <row r="37">
          <cell r="Q37" t="str">
            <v>[UCET_IFRS].[H1].[POZICE]</v>
          </cell>
          <cell r="T37">
            <v>0</v>
          </cell>
        </row>
        <row r="38">
          <cell r="Q38" t="str">
            <v>[UCET_IFRS].[H1].[POZICE]</v>
          </cell>
          <cell r="T38">
            <v>0</v>
          </cell>
        </row>
        <row r="39">
          <cell r="Q39" t="str">
            <v>[UCET_IFRS].[H1].[POZICE]</v>
          </cell>
          <cell r="T39">
            <v>0</v>
          </cell>
        </row>
        <row r="40">
          <cell r="Q40" t="str">
            <v>[UCET_IFRS].[H1].[POZICE]</v>
          </cell>
          <cell r="T40">
            <v>0</v>
          </cell>
        </row>
        <row r="41">
          <cell r="Q41" t="str">
            <v>[UCET_IFRS].[H1].[POZICE]</v>
          </cell>
          <cell r="T41">
            <v>0</v>
          </cell>
        </row>
        <row r="42">
          <cell r="Q42" t="str">
            <v>[UCET_IFRS].[H1].[POZICE]</v>
          </cell>
          <cell r="T42">
            <v>0</v>
          </cell>
        </row>
        <row r="43">
          <cell r="Q43" t="str">
            <v>[UCET_IFRS].[H1].[POZICE]</v>
          </cell>
          <cell r="T43">
            <v>0</v>
          </cell>
        </row>
        <row r="44">
          <cell r="Q44" t="str">
            <v>[UCET_IFRS].[H1].[POZICE]</v>
          </cell>
          <cell r="T44">
            <v>0</v>
          </cell>
        </row>
        <row r="45">
          <cell r="Q45" t="str">
            <v>[UCET_IFRS].[H1].[POZICE]</v>
          </cell>
          <cell r="T45">
            <v>0</v>
          </cell>
        </row>
        <row r="46">
          <cell r="Q46" t="str">
            <v>[UCET_IFRS].[H1].[POZICE]</v>
          </cell>
          <cell r="T46">
            <v>0</v>
          </cell>
        </row>
        <row r="47">
          <cell r="Q47" t="str">
            <v>[UCET_IFRS].[H1].[POZICE]</v>
          </cell>
          <cell r="T47">
            <v>0</v>
          </cell>
        </row>
        <row r="48">
          <cell r="Q48" t="str">
            <v>[UCET_IFRS].[H1].[POZICE]</v>
          </cell>
          <cell r="T48">
            <v>0</v>
          </cell>
        </row>
        <row r="49">
          <cell r="Q49" t="str">
            <v>[UCET_IFRS].[H1].[POZICE]</v>
          </cell>
          <cell r="T49">
            <v>0</v>
          </cell>
        </row>
        <row r="50">
          <cell r="Q50" t="str">
            <v>[UCET_IFRS].[H1].[POZICE]</v>
          </cell>
          <cell r="T50">
            <v>0</v>
          </cell>
        </row>
        <row r="51">
          <cell r="Q51" t="str">
            <v>[UCET_IFRS].[H1].[POZICE]</v>
          </cell>
          <cell r="T51">
            <v>0</v>
          </cell>
        </row>
        <row r="52">
          <cell r="Q52" t="str">
            <v>[UCET_IFRS].[H1].[POZICE]</v>
          </cell>
          <cell r="T52">
            <v>0</v>
          </cell>
        </row>
      </sheetData>
      <sheetData sheetId="53" refreshError="1">
        <row r="9">
          <cell r="K9" t="str">
            <v>Not applicable</v>
          </cell>
        </row>
      </sheetData>
      <sheetData sheetId="54" refreshError="1">
        <row r="2">
          <cell r="D2" t="str">
            <v>Not applicable</v>
          </cell>
        </row>
      </sheetData>
      <sheetData sheetId="55" refreshError="1">
        <row r="12">
          <cell r="K12" t="str">
            <v>Not applicable</v>
          </cell>
        </row>
      </sheetData>
      <sheetData sheetId="56" refreshError="1">
        <row r="12">
          <cell r="I12" t="str">
            <v>Not applicable</v>
          </cell>
        </row>
      </sheetData>
      <sheetData sheetId="57" refreshError="1"/>
      <sheetData sheetId="58" refreshError="1">
        <row r="12">
          <cell r="L12" t="str">
            <v>Not applicable</v>
          </cell>
        </row>
        <row r="36">
          <cell r="Q36" t="str">
            <v>[UCET_IFRS].[H1].[POZICE]</v>
          </cell>
          <cell r="T36">
            <v>0</v>
          </cell>
        </row>
        <row r="37">
          <cell r="Q37" t="str">
            <v>[UCET_IFRS].[H1].[POZICE]</v>
          </cell>
          <cell r="T37">
            <v>0</v>
          </cell>
        </row>
        <row r="38">
          <cell r="Q38" t="str">
            <v>[UCET_IFRS].[H1].[POZICE]</v>
          </cell>
          <cell r="T38">
            <v>0</v>
          </cell>
        </row>
        <row r="39">
          <cell r="Q39" t="str">
            <v>[UCET_IFRS].[H1].[POZICE]</v>
          </cell>
          <cell r="T39">
            <v>0</v>
          </cell>
        </row>
        <row r="40">
          <cell r="Q40" t="str">
            <v>[UCET_IFRS].[H1].[POZICE]</v>
          </cell>
          <cell r="T40">
            <v>0</v>
          </cell>
        </row>
        <row r="41">
          <cell r="Q41" t="str">
            <v>[UCET_IFRS].[H1].[POZICE]</v>
          </cell>
          <cell r="T41">
            <v>0</v>
          </cell>
        </row>
        <row r="42">
          <cell r="Q42" t="str">
            <v>[UCET_IFRS].[H1].[POZICE]</v>
          </cell>
          <cell r="T42">
            <v>0</v>
          </cell>
        </row>
        <row r="43">
          <cell r="Q43" t="str">
            <v>[UCET_IFRS].[H1].[POZICE]</v>
          </cell>
          <cell r="T43">
            <v>0</v>
          </cell>
        </row>
        <row r="44">
          <cell r="Q44" t="str">
            <v>[UCET_IFRS].[H1].[POZICE]</v>
          </cell>
          <cell r="T44">
            <v>0</v>
          </cell>
        </row>
        <row r="45">
          <cell r="Q45" t="str">
            <v>[UCET_IFRS].[H1].[POZICE]</v>
          </cell>
          <cell r="T45">
            <v>0</v>
          </cell>
        </row>
        <row r="46">
          <cell r="Q46" t="str">
            <v>[UCET_IFRS].[H1].[POZICE]</v>
          </cell>
          <cell r="T46">
            <v>0</v>
          </cell>
        </row>
        <row r="47">
          <cell r="Q47" t="str">
            <v>[UCET_IFRS].[H1].[POZICE]</v>
          </cell>
          <cell r="T47">
            <v>0</v>
          </cell>
        </row>
        <row r="48">
          <cell r="Q48" t="str">
            <v>[UCET_IFRS].[H1].[POZICE]</v>
          </cell>
          <cell r="T48">
            <v>0</v>
          </cell>
        </row>
        <row r="49">
          <cell r="Q49" t="str">
            <v>[UCET_IFRS].[H1].[POZICE]</v>
          </cell>
          <cell r="T49">
            <v>0</v>
          </cell>
        </row>
        <row r="50">
          <cell r="Q50" t="str">
            <v>[UCET_IFRS].[H1].[POZICE]</v>
          </cell>
          <cell r="T50">
            <v>0</v>
          </cell>
        </row>
        <row r="51">
          <cell r="Q51" t="str">
            <v>[UCET_IFRS].[H1].[POZICE]</v>
          </cell>
          <cell r="T51">
            <v>0</v>
          </cell>
        </row>
        <row r="52">
          <cell r="Q52" t="str">
            <v>[UCET_IFRS].[H1].[POZICE]</v>
          </cell>
          <cell r="T52">
            <v>0</v>
          </cell>
        </row>
      </sheetData>
      <sheetData sheetId="59" refreshError="1">
        <row r="12">
          <cell r="L12" t="str">
            <v>Not applicable</v>
          </cell>
        </row>
      </sheetData>
      <sheetData sheetId="60" refreshError="1">
        <row r="2">
          <cell r="D2" t="str">
            <v>Not applicable</v>
          </cell>
        </row>
      </sheetData>
      <sheetData sheetId="61" refreshError="1"/>
      <sheetData sheetId="62" refreshError="1">
        <row r="12">
          <cell r="L12" t="str">
            <v>Not applicable</v>
          </cell>
        </row>
        <row r="57">
          <cell r="AE57">
            <v>0</v>
          </cell>
        </row>
      </sheetData>
      <sheetData sheetId="63" refreshError="1"/>
      <sheetData sheetId="64" refreshError="1"/>
      <sheetData sheetId="65" refreshError="1">
        <row r="12">
          <cell r="G12" t="str">
            <v>Done</v>
          </cell>
        </row>
        <row r="34">
          <cell r="N34">
            <v>1503</v>
          </cell>
        </row>
        <row r="35">
          <cell r="N35">
            <v>65</v>
          </cell>
        </row>
        <row r="36">
          <cell r="O36">
            <v>0</v>
          </cell>
        </row>
        <row r="39">
          <cell r="O39">
            <v>-3.5999999818159267E-4</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-3.6000000545755029E-4</v>
          </cell>
        </row>
      </sheetData>
      <sheetData sheetId="66" refreshError="1">
        <row r="23">
          <cell r="R23">
            <v>1568</v>
          </cell>
        </row>
        <row r="31">
          <cell r="G31">
            <v>1</v>
          </cell>
        </row>
        <row r="45">
          <cell r="L45">
            <v>1568</v>
          </cell>
        </row>
      </sheetData>
      <sheetData sheetId="67" refreshError="1">
        <row r="12">
          <cell r="G12" t="str">
            <v>Done</v>
          </cell>
        </row>
        <row r="84">
          <cell r="J84">
            <v>3.0000228434801102E-6</v>
          </cell>
        </row>
      </sheetData>
      <sheetData sheetId="68" refreshError="1">
        <row r="12">
          <cell r="G12" t="str">
            <v>Done</v>
          </cell>
        </row>
        <row r="49">
          <cell r="J49">
            <v>2.9997900128364563E-6</v>
          </cell>
          <cell r="Q49">
            <v>9.73499845713377E-6</v>
          </cell>
        </row>
      </sheetData>
      <sheetData sheetId="69" refreshError="1">
        <row r="12">
          <cell r="G12" t="str">
            <v>Done</v>
          </cell>
        </row>
        <row r="41">
          <cell r="W41">
            <v>7.0000533014535904E-6</v>
          </cell>
        </row>
        <row r="52">
          <cell r="H52">
            <v>0</v>
          </cell>
        </row>
      </sheetData>
      <sheetData sheetId="70" refreshError="1">
        <row r="12">
          <cell r="G12" t="str">
            <v>Not applicable</v>
          </cell>
        </row>
      </sheetData>
      <sheetData sheetId="71" refreshError="1">
        <row r="12">
          <cell r="G12" t="str">
            <v>Done</v>
          </cell>
        </row>
      </sheetData>
      <sheetData sheetId="72" refreshError="1"/>
      <sheetData sheetId="73" refreshError="1">
        <row r="12">
          <cell r="G12" t="str">
            <v>Done</v>
          </cell>
        </row>
        <row r="37">
          <cell r="J37">
            <v>0</v>
          </cell>
          <cell r="K37">
            <v>0</v>
          </cell>
        </row>
        <row r="44">
          <cell r="L44">
            <v>0</v>
          </cell>
        </row>
        <row r="49">
          <cell r="L49">
            <v>0</v>
          </cell>
        </row>
        <row r="50">
          <cell r="L50">
            <v>0</v>
          </cell>
        </row>
      </sheetData>
      <sheetData sheetId="74" refreshError="1">
        <row r="12">
          <cell r="G12" t="str">
            <v>Not applicable</v>
          </cell>
        </row>
        <row r="24">
          <cell r="G24">
            <v>0</v>
          </cell>
        </row>
      </sheetData>
      <sheetData sheetId="75" refreshError="1">
        <row r="12">
          <cell r="G12" t="str">
            <v>Done</v>
          </cell>
        </row>
        <row r="24">
          <cell r="G24">
            <v>0</v>
          </cell>
        </row>
        <row r="68">
          <cell r="J68">
            <v>0</v>
          </cell>
        </row>
      </sheetData>
      <sheetData sheetId="76" refreshError="1">
        <row r="12">
          <cell r="G12" t="str">
            <v>Done</v>
          </cell>
        </row>
        <row r="25">
          <cell r="G25">
            <v>0</v>
          </cell>
        </row>
        <row r="54">
          <cell r="J54">
            <v>0</v>
          </cell>
        </row>
      </sheetData>
      <sheetData sheetId="77" refreshError="1">
        <row r="1">
          <cell r="E1"/>
        </row>
        <row r="4">
          <cell r="E4" t="str">
            <v>Actual</v>
          </cell>
        </row>
        <row r="5">
          <cell r="E5" t="str">
            <v>Import vazeb celkem</v>
          </cell>
          <cell r="H5" t="str">
            <v>Český popisek</v>
          </cell>
        </row>
        <row r="6">
          <cell r="E6" t="str">
            <v>Detail - nedefinován</v>
          </cell>
          <cell r="H6" t="str">
            <v>Společnost</v>
          </cell>
        </row>
        <row r="7">
          <cell r="E7" t="str">
            <v>Local Currency</v>
          </cell>
          <cell r="H7" t="str">
            <v>Měna</v>
          </cell>
        </row>
        <row r="8">
          <cell r="E8" t="str">
            <v>Prosinec 2020</v>
          </cell>
          <cell r="H8" t="str">
            <v>Období</v>
          </cell>
        </row>
        <row r="9">
          <cell r="E9" t="str">
            <v>PARTNERI CELKEM</v>
          </cell>
          <cell r="H9" t="str">
            <v>Účetní netto hodnota finančního majetku k 31.12.</v>
          </cell>
        </row>
        <row r="10">
          <cell r="E10" t="str">
            <v>Data CAS</v>
          </cell>
          <cell r="H10" t="str">
            <v>Prosinec 2020</v>
          </cell>
        </row>
        <row r="11">
          <cell r="E11" t="str">
            <v>OPAP S.A.</v>
          </cell>
          <cell r="H11" t="str">
            <v>Investice</v>
          </cell>
        </row>
        <row r="12">
          <cell r="E12" t="str">
            <v>Nedefinováno</v>
          </cell>
          <cell r="H12" t="str">
            <v>Komentář</v>
          </cell>
        </row>
        <row r="13">
          <cell r="E13" t="str">
            <v>Účet - N/A</v>
          </cell>
          <cell r="H13" t="str">
            <v>Partner</v>
          </cell>
        </row>
        <row r="14">
          <cell r="E14" t="str">
            <v>Periodic</v>
          </cell>
          <cell r="H14" t="str">
            <v>Sumář odsouhlasených vztahů</v>
          </cell>
        </row>
        <row r="15">
          <cell r="H15" t="str">
            <v>Účet</v>
          </cell>
        </row>
        <row r="16">
          <cell r="H16" t="str">
            <v>Kategorie:</v>
          </cell>
        </row>
        <row r="18">
          <cell r="E18" t="str">
            <v>HIDE</v>
          </cell>
        </row>
        <row r="20">
          <cell r="H20" t="str">
            <v>PARTNER</v>
          </cell>
        </row>
        <row r="21">
          <cell r="H21"/>
        </row>
        <row r="23">
          <cell r="E23" t="str">
            <v/>
          </cell>
          <cell r="H23" t="str">
            <v>P_ALL - Data CAS</v>
          </cell>
        </row>
        <row r="24">
          <cell r="E24" t="str">
            <v/>
          </cell>
          <cell r="H24" t="str">
            <v>INTCO_STATE - Stav odsouhlasů</v>
          </cell>
        </row>
        <row r="25">
          <cell r="E25" t="str">
            <v>UCET_IFRS</v>
          </cell>
          <cell r="H25" t="str">
            <v>PARTNER_CELKEM</v>
          </cell>
        </row>
        <row r="26">
          <cell r="E26"/>
          <cell r="H26"/>
        </row>
        <row r="27">
          <cell r="E27" t="str">
            <v>[UCET_IFRS].[H1].[A020310]</v>
          </cell>
          <cell r="H27">
            <v>65.993899999999996</v>
          </cell>
        </row>
        <row r="28">
          <cell r="E28" t="str">
            <v>[UCET_IFRS].[H1].[L020201]</v>
          </cell>
          <cell r="H28">
            <v>1464.2719999999999</v>
          </cell>
        </row>
        <row r="29">
          <cell r="E29" t="str">
            <v>[UCET_IFRS].[H1].[L020206]</v>
          </cell>
          <cell r="H29">
            <v>65.993899999999996</v>
          </cell>
        </row>
        <row r="30">
          <cell r="E30" t="str">
            <v>[UCET_IFRS].[H1].[P010305]</v>
          </cell>
          <cell r="H30">
            <v>133.37495999999999</v>
          </cell>
        </row>
        <row r="31">
          <cell r="E31" t="str">
            <v>[UCET_IFRS].[H1].[P010306]</v>
          </cell>
          <cell r="H31">
            <v>2816</v>
          </cell>
        </row>
      </sheetData>
      <sheetData sheetId="78" refreshError="1"/>
      <sheetData sheetId="79" refreshError="1"/>
      <sheetData sheetId="80" refreshError="1"/>
      <sheetData sheetId="81" refreshError="1">
        <row r="25">
          <cell r="AB25">
            <v>0</v>
          </cell>
        </row>
      </sheetData>
      <sheetData sheetId="82" refreshError="1">
        <row r="7">
          <cell r="B7" t="str">
            <v>=Code</v>
          </cell>
          <cell r="C7" t="str">
            <v>[DETAIL].[H1].[PROJECT]</v>
          </cell>
        </row>
        <row r="8">
          <cell r="B8" t="str">
            <v>Project 001</v>
          </cell>
          <cell r="C8" t="str">
            <v>[DETAIL].[H1].[14_PROJECT_001]</v>
          </cell>
        </row>
        <row r="9">
          <cell r="B9" t="str">
            <v>Project 002</v>
          </cell>
          <cell r="C9" t="str">
            <v>[DETAIL].[H1].[14_PROJECT_002]</v>
          </cell>
        </row>
        <row r="10">
          <cell r="B10" t="str">
            <v>Project 003</v>
          </cell>
          <cell r="C10" t="str">
            <v>[DETAIL].[H1].[14_PROJECT_003]</v>
          </cell>
        </row>
        <row r="11">
          <cell r="B11" t="str">
            <v>Project 004</v>
          </cell>
          <cell r="C11" t="str">
            <v>[DETAIL].[H1].[14_PROJECT_004]</v>
          </cell>
        </row>
        <row r="12">
          <cell r="B12" t="str">
            <v>Project 005</v>
          </cell>
          <cell r="C12" t="str">
            <v>[DETAIL].[H1].[14_PROJECT_005]</v>
          </cell>
        </row>
        <row r="13">
          <cell r="B13" t="str">
            <v>Project 006</v>
          </cell>
          <cell r="C13" t="str">
            <v>[DETAIL].[H1].[14_PROJECT_006]</v>
          </cell>
        </row>
        <row r="14">
          <cell r="B14" t="str">
            <v>Project 007</v>
          </cell>
          <cell r="C14" t="str">
            <v>[DETAIL].[H1].[14_PROJECT_007]</v>
          </cell>
        </row>
        <row r="15">
          <cell r="B15" t="str">
            <v>Project 008</v>
          </cell>
          <cell r="C15" t="str">
            <v>[DETAIL].[H1].[14_PROJECT_008]</v>
          </cell>
        </row>
        <row r="16">
          <cell r="B16" t="str">
            <v>Project 009</v>
          </cell>
          <cell r="C16" t="str">
            <v>[DETAIL].[H1].[14_PROJECT_009]</v>
          </cell>
        </row>
        <row r="17">
          <cell r="B17" t="str">
            <v>Project 010</v>
          </cell>
          <cell r="C17" t="str">
            <v>[DETAIL].[H1].[14_PROJECT_010]</v>
          </cell>
        </row>
        <row r="18">
          <cell r="B18" t="str">
            <v>Project 011</v>
          </cell>
          <cell r="C18" t="str">
            <v>[DETAIL].[H1].[14_PROJECT_011]</v>
          </cell>
        </row>
        <row r="19">
          <cell r="B19" t="str">
            <v>Project 012</v>
          </cell>
          <cell r="C19" t="str">
            <v>[DETAIL].[H1].[14_PROJECT_012]</v>
          </cell>
        </row>
        <row r="20">
          <cell r="B20" t="str">
            <v>Project 013</v>
          </cell>
          <cell r="C20" t="str">
            <v>[DETAIL].[H1].[14_PROJECT_013]</v>
          </cell>
        </row>
        <row r="21">
          <cell r="B21" t="str">
            <v>Project 014</v>
          </cell>
          <cell r="C21" t="str">
            <v>[DETAIL].[H1].[14_PROJECT_014]</v>
          </cell>
        </row>
        <row r="22">
          <cell r="B22" t="str">
            <v>Project 015</v>
          </cell>
          <cell r="C22" t="str">
            <v>[DETAIL].[H1].[14_PROJECT_015]</v>
          </cell>
        </row>
        <row r="23">
          <cell r="B23" t="str">
            <v>Project 016</v>
          </cell>
          <cell r="C23" t="str">
            <v>[DETAIL].[H1].[14_PROJECT_016]</v>
          </cell>
        </row>
        <row r="24">
          <cell r="B24" t="str">
            <v>Project 017</v>
          </cell>
          <cell r="C24" t="str">
            <v>[DETAIL].[H1].[14_PROJECT_017]</v>
          </cell>
        </row>
        <row r="25">
          <cell r="B25" t="str">
            <v>Project 018</v>
          </cell>
          <cell r="C25" t="str">
            <v>[DETAIL].[H1].[14_PROJECT_018]</v>
          </cell>
        </row>
        <row r="26">
          <cell r="B26" t="str">
            <v>Project 019</v>
          </cell>
          <cell r="C26" t="str">
            <v>[DETAIL].[H1].[14_PROJECT_019]</v>
          </cell>
        </row>
        <row r="27">
          <cell r="B27" t="str">
            <v>Project 020</v>
          </cell>
          <cell r="C27" t="str">
            <v>[DETAIL].[H1].[14_PROJECT_020]</v>
          </cell>
        </row>
        <row r="28">
          <cell r="B28" t="str">
            <v>Project 021</v>
          </cell>
          <cell r="C28" t="str">
            <v>[DETAIL].[H1].[14_PROJECT_021]</v>
          </cell>
        </row>
        <row r="29">
          <cell r="B29" t="str">
            <v>Project 022</v>
          </cell>
          <cell r="C29" t="str">
            <v>[DETAIL].[H1].[14_PROJECT_022]</v>
          </cell>
        </row>
        <row r="30">
          <cell r="B30" t="str">
            <v>Project 023</v>
          </cell>
          <cell r="C30" t="str">
            <v>[DETAIL].[H1].[14_PROJECT_023]</v>
          </cell>
        </row>
        <row r="31">
          <cell r="B31" t="str">
            <v>Project 024</v>
          </cell>
          <cell r="C31" t="str">
            <v>[DETAIL].[H1].[14_PROJECT_024]</v>
          </cell>
        </row>
        <row r="32">
          <cell r="B32" t="str">
            <v>Project 025</v>
          </cell>
          <cell r="C32" t="str">
            <v>[DETAIL].[H1].[14_PROJECT_025]</v>
          </cell>
        </row>
        <row r="33">
          <cell r="B33" t="str">
            <v>Project 026</v>
          </cell>
          <cell r="C33" t="str">
            <v>[DETAIL].[H1].[14_PROJECT_026]</v>
          </cell>
        </row>
        <row r="34">
          <cell r="B34" t="str">
            <v>Project 027</v>
          </cell>
          <cell r="C34" t="str">
            <v>[DETAIL].[H1].[14_PROJECT_027]</v>
          </cell>
        </row>
        <row r="35">
          <cell r="B35" t="str">
            <v>Project 028</v>
          </cell>
          <cell r="C35" t="str">
            <v>[DETAIL].[H1].[14_PROJECT_028]</v>
          </cell>
        </row>
        <row r="36">
          <cell r="B36" t="str">
            <v>Project 029</v>
          </cell>
          <cell r="C36" t="str">
            <v>[DETAIL].[H1].[14_PROJECT_029]</v>
          </cell>
        </row>
        <row r="37">
          <cell r="B37" t="str">
            <v>Project 030</v>
          </cell>
          <cell r="C37" t="str">
            <v>[DETAIL].[H1].[14_PROJECT_030]</v>
          </cell>
        </row>
      </sheetData>
      <sheetData sheetId="83" refreshError="1">
        <row r="7">
          <cell r="C7" t="str">
            <v>POZICE - Account</v>
          </cell>
          <cell r="D7" t="str">
            <v>[UCET_IFRS].[H1].[POZICE]</v>
          </cell>
        </row>
        <row r="8">
          <cell r="C8" t="str">
            <v>A010103 - Right of use underground gas storage</v>
          </cell>
          <cell r="D8" t="str">
            <v>[UCET_IFRS].[H1].[A010103]</v>
          </cell>
        </row>
        <row r="9">
          <cell r="C9" t="str">
            <v>A010107 - Right of use buildings and halls</v>
          </cell>
          <cell r="D9" t="str">
            <v>[UCET_IFRS].[H1].[A010107]</v>
          </cell>
        </row>
        <row r="10">
          <cell r="C10" t="str">
            <v>A010109 - Right of use tools, machinery and equipment</v>
          </cell>
          <cell r="D10" t="str">
            <v>[UCET_IFRS].[H1].[A010109]</v>
          </cell>
        </row>
        <row r="11">
          <cell r="C11" t="str">
            <v>A010115 - Right of use land</v>
          </cell>
          <cell r="D11" t="str">
            <v>[UCET_IFRS].[H1].[A010115]</v>
          </cell>
        </row>
      </sheetData>
      <sheetData sheetId="84" refreshError="1">
        <row r="7">
          <cell r="A7" t="str">
            <v>P010301</v>
          </cell>
          <cell r="B7" t="str">
            <v>P010301 - Náklady na prodané zboží</v>
          </cell>
          <cell r="C7" t="str">
            <v>P010301 - Goods sold</v>
          </cell>
          <cell r="D7" t="str">
            <v>P010301 - Goods sold</v>
          </cell>
        </row>
        <row r="8">
          <cell r="A8" t="str">
            <v>P010302</v>
          </cell>
          <cell r="B8" t="str">
            <v>P010302 - Spotřeba materiálu a energie</v>
          </cell>
          <cell r="C8" t="str">
            <v>P010302 - Materials and consumables</v>
          </cell>
          <cell r="D8" t="str">
            <v>P010302 - Materials and consumables</v>
          </cell>
        </row>
        <row r="9">
          <cell r="A9" t="str">
            <v>P010606</v>
          </cell>
          <cell r="B9" t="str">
            <v>P010606 - Ztráta z prodeje materiálu</v>
          </cell>
          <cell r="C9" t="str">
            <v>P010606 - Loss from disposals of materials</v>
          </cell>
          <cell r="D9" t="str">
            <v>P010606 - Loss from disposals of materials</v>
          </cell>
        </row>
        <row r="10">
          <cell r="D10" t="str">
            <v>POZICE - Account</v>
          </cell>
        </row>
      </sheetData>
      <sheetData sheetId="85" refreshError="1">
        <row r="7">
          <cell r="C7" t="str">
            <v>P010101 - Sales of crude oil</v>
          </cell>
          <cell r="D7" t="str">
            <v>[UCET_IFRS].[H1].[P010101]</v>
          </cell>
        </row>
        <row r="8">
          <cell r="C8" t="str">
            <v>P010102 - Sales of own gas</v>
          </cell>
          <cell r="D8" t="str">
            <v>[UCET_IFRS].[H1].[P010102]</v>
          </cell>
        </row>
        <row r="9">
          <cell r="C9" t="str">
            <v>P010103 - Sales of own products</v>
          </cell>
          <cell r="D9" t="str">
            <v>[UCET_IFRS].[H1].[P010103]</v>
          </cell>
        </row>
        <row r="10">
          <cell r="C10" t="str">
            <v>P010105 - Sales of other services</v>
          </cell>
          <cell r="D10" t="str">
            <v>[UCET_IFRS].[H1].[P010105]</v>
          </cell>
        </row>
        <row r="11">
          <cell r="C11" t="str">
            <v>P010107 - Sales of goods</v>
          </cell>
          <cell r="D11" t="str">
            <v>[UCET_IFRS].[H1].[P010107]</v>
          </cell>
        </row>
        <row r="12">
          <cell r="C12" t="str">
            <v>P010112 - Revenue from gas trading</v>
          </cell>
          <cell r="D12" t="str">
            <v>[UCET_IFRS].[H1].[P010112]</v>
          </cell>
        </row>
        <row r="13">
          <cell r="C13" t="str">
            <v>P010113 - Revenue from drilling activities</v>
          </cell>
          <cell r="D13" t="str">
            <v>[UCET_IFRS].[H1].[P010113]</v>
          </cell>
        </row>
        <row r="14">
          <cell r="C14" t="str">
            <v>P010115 - Sales of electricity</v>
          </cell>
          <cell r="D14" t="str">
            <v>[UCET_IFRS].[H1].[P010115]</v>
          </cell>
        </row>
        <row r="15">
          <cell r="C15" t="str">
            <v>P010204 - Gain from disposals of materials</v>
          </cell>
          <cell r="D15" t="str">
            <v>[UCET_IFRS].[H1].[P010204]</v>
          </cell>
        </row>
        <row r="16">
          <cell r="C16" t="str">
            <v>P010209 - Other operating income</v>
          </cell>
          <cell r="D16" t="str">
            <v>[UCET_IFRS].[H1].[P010209]</v>
          </cell>
        </row>
        <row r="17">
          <cell r="C17" t="str">
            <v>POZICE - Account</v>
          </cell>
          <cell r="D17" t="str">
            <v>[UCET_IFRS].[H1].[POZICE]</v>
          </cell>
        </row>
      </sheetData>
      <sheetData sheetId="86" refreshError="1">
        <row r="7">
          <cell r="B7" t="str">
            <v>Detail</v>
          </cell>
          <cell r="C7" t="str">
            <v>[DETAIL].[H1].[DETAIL_EMP_INP]</v>
          </cell>
        </row>
        <row r="8">
          <cell r="B8" t="str">
            <v>Material 022</v>
          </cell>
          <cell r="C8" t="str">
            <v>[DETAIL].[H1].[14_DETAIL_022]</v>
          </cell>
        </row>
        <row r="9">
          <cell r="B9" t="str">
            <v>Material 023</v>
          </cell>
          <cell r="C9" t="str">
            <v>[DETAIL].[H1].[14_DETAIL_023]</v>
          </cell>
        </row>
        <row r="10">
          <cell r="B10" t="str">
            <v>Material 024</v>
          </cell>
          <cell r="C10" t="str">
            <v>[DETAIL].[H1].[14_DETAIL_024]</v>
          </cell>
        </row>
        <row r="11">
          <cell r="B11" t="str">
            <v>Material 025</v>
          </cell>
          <cell r="C11" t="str">
            <v>[DETAIL].[H1].[14_DETAIL_025]</v>
          </cell>
        </row>
        <row r="12">
          <cell r="B12" t="str">
            <v>Material 026</v>
          </cell>
          <cell r="C12" t="str">
            <v>[DETAIL].[H1].[14_DETAIL_026]</v>
          </cell>
        </row>
        <row r="13">
          <cell r="B13" t="str">
            <v>Material 027</v>
          </cell>
          <cell r="C13" t="str">
            <v>[DETAIL].[H1].[14_DETAIL_027]</v>
          </cell>
        </row>
        <row r="14">
          <cell r="B14" t="str">
            <v>Material 028</v>
          </cell>
          <cell r="C14" t="str">
            <v>[DETAIL].[H1].[14_DETAIL_028]</v>
          </cell>
        </row>
        <row r="15">
          <cell r="B15" t="str">
            <v>Material 029</v>
          </cell>
          <cell r="C15" t="str">
            <v>[DETAIL].[H1].[14_DETAIL_029]</v>
          </cell>
        </row>
        <row r="16">
          <cell r="B16" t="str">
            <v>Material 030</v>
          </cell>
          <cell r="C16" t="str">
            <v>[DETAIL].[H1].[14_DETAIL_030]</v>
          </cell>
        </row>
      </sheetData>
      <sheetData sheetId="87" refreshError="1">
        <row r="7">
          <cell r="C7" t="str">
            <v>A020201 - Raw materials</v>
          </cell>
          <cell r="D7" t="str">
            <v>[UCET_IFRS].[H1].[A020201]</v>
          </cell>
        </row>
        <row r="8">
          <cell r="C8" t="str">
            <v>A020202 - Goods for resale</v>
          </cell>
          <cell r="D8" t="str">
            <v>[UCET_IFRS].[H1].[A020202]</v>
          </cell>
        </row>
        <row r="9">
          <cell r="C9" t="str">
            <v>P010301 - Goods sold</v>
          </cell>
          <cell r="D9" t="str">
            <v>[UCET_IFRS].[H1].[P010301]</v>
          </cell>
        </row>
        <row r="10">
          <cell r="C10" t="str">
            <v>P010302 - Materials and consumables</v>
          </cell>
          <cell r="D10" t="str">
            <v>[UCET_IFRS].[H1].[P010302]</v>
          </cell>
        </row>
        <row r="11">
          <cell r="C11" t="str">
            <v>P010311 - Cost of gas trading</v>
          </cell>
          <cell r="D11" t="str">
            <v>[UCET_IFRS].[H1].[P010311]</v>
          </cell>
        </row>
        <row r="12">
          <cell r="C12" t="str">
            <v>P010316 - Cost of electricity sold</v>
          </cell>
          <cell r="D12" t="str">
            <v>[UCET_IFRS].[H1].[P010316]</v>
          </cell>
        </row>
        <row r="13">
          <cell r="C13" t="str">
            <v>POZICE - Account</v>
          </cell>
          <cell r="D13" t="str">
            <v>[UCET_IFRS].[H1].[POZICE]</v>
          </cell>
        </row>
      </sheetData>
      <sheetData sheetId="88" refreshError="1">
        <row r="6">
          <cell r="A6" t="str">
            <v>P010501</v>
          </cell>
          <cell r="B6" t="str">
            <v>P010501 - Odpisy dlouhodobého hmotného majetku</v>
          </cell>
          <cell r="C6" t="str">
            <v>P010501 - Depreciation of tangible fixed assets</v>
          </cell>
          <cell r="D6" t="str">
            <v>P010501 - Depreciation of tangible fixed assets</v>
          </cell>
        </row>
        <row r="7">
          <cell r="A7" t="str">
            <v>P010605</v>
          </cell>
          <cell r="B7" t="str">
            <v>P010605 - Ztráta z prodeje dlouhodobého majetku</v>
          </cell>
          <cell r="C7" t="str">
            <v>P010605 - Loss from disposals of fixed assets</v>
          </cell>
          <cell r="D7" t="str">
            <v>P010605 - Loss from disposals of fixed assets</v>
          </cell>
        </row>
        <row r="8">
          <cell r="D8" t="str">
            <v>POZICE - Account</v>
          </cell>
        </row>
      </sheetData>
      <sheetData sheetId="89" refreshError="1">
        <row r="7">
          <cell r="B7" t="str">
            <v>ARCH_1_2014 - Archlebov 1</v>
          </cell>
          <cell r="C7" t="str">
            <v>[DETAIL].[H1].[ARCH_1_2014]</v>
          </cell>
        </row>
        <row r="8">
          <cell r="B8" t="str">
            <v>ARCH_1_2017 - Archlebov 1</v>
          </cell>
          <cell r="C8" t="str">
            <v>[DETAIL].[H1].[ARCH_1_2017]</v>
          </cell>
        </row>
        <row r="9">
          <cell r="B9" t="str">
            <v>BOL_1_2015 - Boleradice 1</v>
          </cell>
          <cell r="C9" t="str">
            <v>[DETAIL].[H1].[BOL_1_2015]</v>
          </cell>
        </row>
        <row r="10">
          <cell r="B10" t="str">
            <v>BOR_7_2019 - Borkovany 7</v>
          </cell>
          <cell r="C10" t="str">
            <v>[DETAIL].[H1].[BOR_7_2019]</v>
          </cell>
        </row>
        <row r="11">
          <cell r="B11" t="str">
            <v>BOR_7_2020 - Borkovany 7</v>
          </cell>
          <cell r="C11" t="str">
            <v>[DETAIL].[H1].[BOR_7_2020]</v>
          </cell>
        </row>
        <row r="12">
          <cell r="B12" t="str">
            <v>BOS_104_2012 - Bošovice 104</v>
          </cell>
          <cell r="C12" t="str">
            <v>[DETAIL].[H1].[BOS_104_2012]</v>
          </cell>
        </row>
        <row r="13">
          <cell r="B13" t="str">
            <v>BOS_104_2013 - Bošovice 104</v>
          </cell>
          <cell r="C13" t="str">
            <v>[DETAIL].[H1].[BOS_104_2013]</v>
          </cell>
        </row>
        <row r="14">
          <cell r="B14" t="str">
            <v>BOS_104_2015 - Bošovice 104</v>
          </cell>
          <cell r="C14" t="str">
            <v>[DETAIL].[H1].[BOS_104_2015]</v>
          </cell>
        </row>
        <row r="15">
          <cell r="B15" t="str">
            <v>BOS_104_2016 - Bošovice 104</v>
          </cell>
          <cell r="C15" t="str">
            <v>[DETAIL].[H1].[BOS_104_2016]</v>
          </cell>
        </row>
        <row r="16">
          <cell r="B16" t="str">
            <v>BOS_104_2017 - Bošovice 104</v>
          </cell>
          <cell r="C16" t="str">
            <v>[DETAIL].[H1].[BOS_104_2017]</v>
          </cell>
        </row>
        <row r="17">
          <cell r="B17" t="str">
            <v>BOS_104_2018 - Bošovice 104</v>
          </cell>
          <cell r="C17" t="str">
            <v>[DETAIL].[H1].[BOS_104_2018]</v>
          </cell>
        </row>
        <row r="18">
          <cell r="B18" t="str">
            <v>BOS_104_2020 - Bošovice 104</v>
          </cell>
          <cell r="C18" t="str">
            <v>[DETAIL].[H1].[BOS_104_2020]</v>
          </cell>
        </row>
        <row r="19">
          <cell r="B19" t="str">
            <v>BOS_104a_2014 - Bošovice 104a</v>
          </cell>
          <cell r="C19" t="str">
            <v>[DETAIL].[H1].[BOS_104A_2014]</v>
          </cell>
        </row>
        <row r="20">
          <cell r="B20" t="str">
            <v>BOS_5_2019 - Bošovice 5</v>
          </cell>
          <cell r="C20" t="str">
            <v>[DETAIL].[H1].[BOS_5_2019]</v>
          </cell>
        </row>
        <row r="21">
          <cell r="B21" t="str">
            <v>BOS_5_2020 - Bošovice 5</v>
          </cell>
          <cell r="C21" t="str">
            <v>[DETAIL].[H1].[BOS_5_2020]</v>
          </cell>
        </row>
        <row r="22">
          <cell r="B22" t="str">
            <v>BOS_6_2019 - Bošovice 6</v>
          </cell>
          <cell r="C22" t="str">
            <v>[DETAIL].[H1].[BOS_6_2019]</v>
          </cell>
        </row>
        <row r="23">
          <cell r="B23" t="str">
            <v>BOS_6_2020 - Bošovice 6</v>
          </cell>
          <cell r="C23" t="str">
            <v>[DETAIL].[H1].[BOS_6_2020]</v>
          </cell>
        </row>
        <row r="24">
          <cell r="B24" t="str">
            <v>BRE_4_2019 - Březí 4</v>
          </cell>
          <cell r="C24" t="str">
            <v>[DETAIL].[H1].[BRE_4_2019]</v>
          </cell>
        </row>
        <row r="25">
          <cell r="B25" t="str">
            <v>BREC_13A_2011 - Břeclav 13a</v>
          </cell>
          <cell r="C25" t="str">
            <v>[DETAIL].[H1].[BREC_13A_2011]</v>
          </cell>
        </row>
        <row r="26">
          <cell r="B26" t="str">
            <v>BREC_13A_2012 - Břeclav 13a</v>
          </cell>
          <cell r="C26" t="str">
            <v>[DETAIL].[H1].[BREC_13A_2012]</v>
          </cell>
        </row>
        <row r="27">
          <cell r="B27" t="str">
            <v>BREZ_4_2020 - Březí 4</v>
          </cell>
          <cell r="C27" t="str">
            <v>[DETAIL].[H1].[BREZ_4_2020]</v>
          </cell>
        </row>
        <row r="28">
          <cell r="B28" t="str">
            <v>CELO_1_2019 - Čeložnice 1</v>
          </cell>
          <cell r="C28" t="str">
            <v>[DETAIL].[H1].[CELO_1_2019]</v>
          </cell>
        </row>
        <row r="29">
          <cell r="B29" t="str">
            <v>CELO_1_2020 - Čeložnice 1</v>
          </cell>
          <cell r="C29" t="str">
            <v>[DETAIL].[H1].[CELO_1_2020]</v>
          </cell>
        </row>
        <row r="30">
          <cell r="B30" t="str">
            <v>HB_101_2013 - Horní Bojanovice 101</v>
          </cell>
          <cell r="C30" t="str">
            <v>[DETAIL].[H1].[HB_101_2013]</v>
          </cell>
        </row>
        <row r="31">
          <cell r="B31" t="str">
            <v>HB_101_2018 - Horní Bojanovice 101</v>
          </cell>
          <cell r="C31" t="str">
            <v>[DETAIL].[H1].[HB_101_2018]</v>
          </cell>
        </row>
        <row r="32">
          <cell r="B32" t="str">
            <v>HOS_101a_2015 - Hostěrádky 101a</v>
          </cell>
          <cell r="C32" t="str">
            <v>[DETAIL].[H1].[HOS_101A_2015]</v>
          </cell>
        </row>
        <row r="33">
          <cell r="B33" t="str">
            <v>HOS_101a_2016 - Hostěrádky 101a</v>
          </cell>
          <cell r="C33" t="str">
            <v>[DETAIL].[H1].[HOS_101A_2016]</v>
          </cell>
        </row>
        <row r="34">
          <cell r="B34" t="str">
            <v>HOS_101a_2020 - Hostěrádky 101a</v>
          </cell>
          <cell r="C34" t="str">
            <v>[DETAIL].[H1].[HOS_101A_2020]</v>
          </cell>
        </row>
        <row r="35">
          <cell r="B35" t="str">
            <v>HOS_5_2017 - Hostěrádky 5</v>
          </cell>
          <cell r="C35" t="str">
            <v>[DETAIL].[H1].[HOS_5_2017]</v>
          </cell>
        </row>
        <row r="36">
          <cell r="B36" t="str">
            <v>HR_260_2019 - Hrušky 260</v>
          </cell>
          <cell r="C36" t="str">
            <v>[DETAIL].[H1].[HR_260_2019]</v>
          </cell>
        </row>
        <row r="37">
          <cell r="B37" t="str">
            <v>HU_101_2011 - Hustopeče 101</v>
          </cell>
          <cell r="C37" t="str">
            <v>[DETAIL].[H1].[HU_101_2011]</v>
          </cell>
        </row>
        <row r="38">
          <cell r="B38" t="str">
            <v>HU_101_2012 - Hustopeče 101</v>
          </cell>
          <cell r="C38" t="str">
            <v>[DETAIL].[H1].[HU_101_2012]</v>
          </cell>
        </row>
        <row r="39">
          <cell r="B39" t="str">
            <v>CHNV_10_2019 - Charvátská Nová Ves 10</v>
          </cell>
          <cell r="C39" t="str">
            <v>[DETAIL].[H1].[CHNV_10_2019]</v>
          </cell>
        </row>
        <row r="40">
          <cell r="B40" t="str">
            <v>CHNV_10_2020 - Charvátská Nová Ves 10</v>
          </cell>
          <cell r="C40" t="str">
            <v>[DETAIL].[H1].[CHNV_10_2020]</v>
          </cell>
        </row>
        <row r="41">
          <cell r="B41" t="str">
            <v>JES_1_2019 - Jestřabice 1       </v>
          </cell>
          <cell r="C41" t="str">
            <v>[DETAIL].[H1].[JES_1_2019]</v>
          </cell>
        </row>
        <row r="42">
          <cell r="B42" t="str">
            <v>JES_1_2020 - Jestřabice 1       </v>
          </cell>
          <cell r="C42" t="str">
            <v>[DETAIL].[H1].[JES_1_2020]</v>
          </cell>
        </row>
        <row r="43">
          <cell r="B43" t="str">
            <v>JO_19_2016 - Josefov 19</v>
          </cell>
          <cell r="C43" t="str">
            <v>[DETAIL].[H1].[JO_19_2016]</v>
          </cell>
        </row>
        <row r="44">
          <cell r="B44" t="str">
            <v>JO_20_2016 - Josefov 20</v>
          </cell>
          <cell r="C44" t="str">
            <v>[DETAIL].[H1].[JO_20_2016]</v>
          </cell>
        </row>
        <row r="45">
          <cell r="B45" t="str">
            <v>KLB_5_2019 - Klobouky 5</v>
          </cell>
          <cell r="C45" t="str">
            <v>[DETAIL].[H1].[KLB_5_2019]</v>
          </cell>
        </row>
        <row r="46">
          <cell r="B46" t="str">
            <v>KLB_5_2020 - Klobouky 5</v>
          </cell>
          <cell r="C46" t="str">
            <v>[DETAIL].[H1].[KLB_5_2020]</v>
          </cell>
        </row>
        <row r="47">
          <cell r="B47" t="str">
            <v>KLB_6_2019 - Klobouky 6</v>
          </cell>
          <cell r="C47" t="str">
            <v>[DETAIL].[H1].[KLB_6_2019]</v>
          </cell>
        </row>
        <row r="48">
          <cell r="B48" t="str">
            <v>KLB_6_2020 - Klobouky 6</v>
          </cell>
          <cell r="C48" t="str">
            <v>[DETAIL].[H1].[KLB_6_2020]</v>
          </cell>
        </row>
        <row r="49">
          <cell r="B49" t="str">
            <v>KOE_101a_2013 - Kobeřice 101a</v>
          </cell>
          <cell r="C49" t="str">
            <v>[DETAIL].[H1].[KOE_101A_2013]</v>
          </cell>
        </row>
        <row r="50">
          <cell r="B50" t="str">
            <v>KRU1R_2015 - Krumvíř 1R</v>
          </cell>
          <cell r="C50" t="str">
            <v>[DETAIL].[H1].[KRU1R_2015]</v>
          </cell>
        </row>
        <row r="51">
          <cell r="B51" t="str">
            <v>LA_39_2014 - Lanžhot 39</v>
          </cell>
          <cell r="C51" t="str">
            <v>[DETAIL].[H1].[LA_39_2014]</v>
          </cell>
        </row>
        <row r="52">
          <cell r="B52" t="str">
            <v>LA_39_2015 - Lanžhot 39</v>
          </cell>
          <cell r="C52" t="str">
            <v>[DETAIL].[H1].[LA_39_2015]</v>
          </cell>
        </row>
        <row r="53">
          <cell r="B53" t="str">
            <v>LAD_7_2013 - Ladná 7</v>
          </cell>
          <cell r="C53" t="str">
            <v>[DETAIL].[H1].[LAD_7_2013]</v>
          </cell>
        </row>
        <row r="54">
          <cell r="B54" t="str">
            <v>LAD_7_2015 - Ladná 7</v>
          </cell>
          <cell r="C54" t="str">
            <v>[DETAIL].[H1].[LAD_7_2015]</v>
          </cell>
        </row>
        <row r="55">
          <cell r="B55" t="str">
            <v>LAD_7_2016 - Ladná 7</v>
          </cell>
          <cell r="C55" t="str">
            <v>[DETAIL].[H1].[LAD_7_2016]</v>
          </cell>
        </row>
        <row r="56">
          <cell r="B56" t="str">
            <v>LAD_7_2017 - Ladná 7</v>
          </cell>
          <cell r="C56" t="str">
            <v>[DETAIL].[H1].[LAD_7_2017]</v>
          </cell>
        </row>
        <row r="57">
          <cell r="B57" t="str">
            <v>LAD_7_2019 - Ladná 7</v>
          </cell>
          <cell r="C57" t="str">
            <v>[DETAIL].[H1].[LAD_7_2019]</v>
          </cell>
        </row>
        <row r="58">
          <cell r="B58" t="str">
            <v>LAD_7_2020 - Ladná 7</v>
          </cell>
          <cell r="C58" t="str">
            <v>[DETAIL].[H1].[LAD_7_2020]</v>
          </cell>
        </row>
        <row r="59">
          <cell r="B59" t="str">
            <v>LU_184_2013 - Lužice 184</v>
          </cell>
          <cell r="C59" t="str">
            <v>[DETAIL].[H1].[LU_184_2013]</v>
          </cell>
        </row>
        <row r="60">
          <cell r="B60" t="str">
            <v>MU_19_2013 - Mutěnice 19</v>
          </cell>
          <cell r="C60" t="str">
            <v>[DETAIL].[H1].[MU_19_2013]</v>
          </cell>
        </row>
        <row r="61">
          <cell r="B61" t="str">
            <v>NAS_2_2015 - Násedlovice 2</v>
          </cell>
          <cell r="C61" t="str">
            <v>[DETAIL].[H1].[NAS_2_2015]</v>
          </cell>
        </row>
        <row r="62">
          <cell r="B62" t="str">
            <v>NE_101_2011 - Nesvačilka 101</v>
          </cell>
          <cell r="C62" t="str">
            <v>[DETAIL].[H1].[NE_101_2011]</v>
          </cell>
        </row>
        <row r="63">
          <cell r="B63" t="str">
            <v>NE_101_2012 - Nesvačilka 101</v>
          </cell>
          <cell r="C63" t="str">
            <v>[DETAIL].[H1].[NE_101_2012]</v>
          </cell>
        </row>
        <row r="64">
          <cell r="B64" t="str">
            <v>SAK_1_2019 - Šakvice 1</v>
          </cell>
          <cell r="C64" t="str">
            <v>[DETAIL].[H1].[SAK_1_2019]</v>
          </cell>
        </row>
        <row r="65">
          <cell r="B65" t="str">
            <v>SAK_1_2020 - Šakvice 1</v>
          </cell>
          <cell r="C65" t="str">
            <v>[DETAIL].[H1].[SAK_1_2020]</v>
          </cell>
        </row>
        <row r="66">
          <cell r="B66" t="str">
            <v>SAK_1a_2020 - Šakvice 1a</v>
          </cell>
          <cell r="C66" t="str">
            <v>[DETAIL].[H1].[SAK_1A_2020]</v>
          </cell>
        </row>
        <row r="67">
          <cell r="B67" t="str">
            <v>SIT_1_2013 - Šitbořice 1</v>
          </cell>
          <cell r="C67" t="str">
            <v>[DETAIL].[H1].[SIT_1_2013]</v>
          </cell>
        </row>
        <row r="68">
          <cell r="B68" t="str">
            <v>SIT_1a_2014 - Šitbořice 1a</v>
          </cell>
          <cell r="C68" t="str">
            <v>[DETAIL].[H1].[SIT_1A_2014]</v>
          </cell>
        </row>
        <row r="69">
          <cell r="B69" t="str">
            <v>ST_103_2011 - Starovice 103</v>
          </cell>
          <cell r="C69" t="str">
            <v>[DETAIL].[H1].[ST_103_2011]</v>
          </cell>
        </row>
        <row r="70">
          <cell r="B70" t="str">
            <v>ST_103_2012 - Starovice 103</v>
          </cell>
          <cell r="C70" t="str">
            <v>[DETAIL].[H1].[ST_103_2012]</v>
          </cell>
        </row>
        <row r="71">
          <cell r="B71" t="str">
            <v>UJ_101_2013 - Újezd 101</v>
          </cell>
          <cell r="C71" t="str">
            <v>[DETAIL].[H1].[UJ_101_2013]</v>
          </cell>
        </row>
        <row r="72">
          <cell r="B72" t="str">
            <v>VAZ_1_2013 - Vážany 1</v>
          </cell>
          <cell r="C72" t="str">
            <v>[DETAIL].[H1].[VAZ_1_2013]</v>
          </cell>
        </row>
        <row r="73">
          <cell r="B73" t="str">
            <v>VRTY - =Drilling Code</v>
          </cell>
          <cell r="C73" t="str">
            <v>[DETAIL].[H1].[VRTY]</v>
          </cell>
        </row>
        <row r="74">
          <cell r="B74" t="str">
            <v>ZA_12_2017 - Žarošice 12</v>
          </cell>
          <cell r="C74" t="str">
            <v>[DETAIL].[H1].[ZA_12_2017]</v>
          </cell>
        </row>
        <row r="75">
          <cell r="B75" t="str">
            <v>ZA_12_2018 - Žarošice 12</v>
          </cell>
          <cell r="C75" t="str">
            <v>[DETAIL].[H1].[ZA_12_2018]</v>
          </cell>
        </row>
        <row r="76">
          <cell r="B76" t="str">
            <v>ZD_189_2013 - Ždánice 189</v>
          </cell>
          <cell r="C76" t="str">
            <v>[DETAIL].[H1].[ZD_189_2013]</v>
          </cell>
        </row>
        <row r="77">
          <cell r="B77" t="str">
            <v>ZD_189_2015 - Ždánice 189</v>
          </cell>
          <cell r="C77" t="str">
            <v>[DETAIL].[H1].[ZD_189_2015]</v>
          </cell>
        </row>
      </sheetData>
      <sheetData sheetId="90" refreshError="1">
        <row r="6">
          <cell r="A6" t="str">
            <v>P010301</v>
          </cell>
          <cell r="B6" t="str">
            <v>P010301 - Náklady na prodané zboží</v>
          </cell>
          <cell r="C6" t="str">
            <v>P010301 - Goods sold</v>
          </cell>
          <cell r="D6" t="str">
            <v>P010301 - Goods sold</v>
          </cell>
        </row>
        <row r="7">
          <cell r="A7" t="str">
            <v>P010501</v>
          </cell>
          <cell r="B7" t="str">
            <v>P010501 - Odpisy dlouhodobého hmotného majetku</v>
          </cell>
          <cell r="C7" t="str">
            <v>P010501 - Depreciation of tangible fixed assets</v>
          </cell>
          <cell r="D7" t="str">
            <v>P010501 - Depreciation of tangible fixed assets</v>
          </cell>
        </row>
        <row r="8">
          <cell r="A8" t="str">
            <v>P010502</v>
          </cell>
          <cell r="B8" t="str">
            <v>P010502 - Odpisy dlouhodobého nehmotného majetku</v>
          </cell>
          <cell r="C8" t="str">
            <v>P010502 - Amortisation of intangible fixed assets</v>
          </cell>
          <cell r="D8" t="str">
            <v>P010502 - Amortisation of intangible fixed assets</v>
          </cell>
        </row>
        <row r="9">
          <cell r="A9" t="str">
            <v>P010605</v>
          </cell>
          <cell r="B9" t="str">
            <v>P010605 - Ztráta z prodeje dlouhodobého majetku</v>
          </cell>
          <cell r="C9" t="str">
            <v>P010605 - Loss from disposals of fixed assets</v>
          </cell>
          <cell r="D9" t="str">
            <v>P010605 - Loss from disposals of fixed assets</v>
          </cell>
        </row>
        <row r="10">
          <cell r="A10" t="str">
            <v>P010609</v>
          </cell>
          <cell r="B10" t="str">
            <v>P010609 - Zbylé provozní náklady</v>
          </cell>
          <cell r="C10" t="str">
            <v>P010609 - Other operating expenses</v>
          </cell>
          <cell r="D10" t="str">
            <v>P010609 - Other operating expenses</v>
          </cell>
        </row>
        <row r="11">
          <cell r="D11" t="str">
            <v>POZICE - Account</v>
          </cell>
        </row>
      </sheetData>
      <sheetData sheetId="91" refreshError="1">
        <row r="7">
          <cell r="C7" t="str">
            <v>P010103 - Sales of own products</v>
          </cell>
          <cell r="D7" t="str">
            <v>[UCET_IFRS].[H1].[P010103]</v>
          </cell>
        </row>
        <row r="8">
          <cell r="C8" t="str">
            <v>P010105 - Sales of other services</v>
          </cell>
          <cell r="D8" t="str">
            <v>[UCET_IFRS].[H1].[P010105]</v>
          </cell>
        </row>
        <row r="9">
          <cell r="C9" t="str">
            <v>P010107 - Sales of goods</v>
          </cell>
          <cell r="D9" t="str">
            <v>[UCET_IFRS].[H1].[P010107]</v>
          </cell>
        </row>
        <row r="10">
          <cell r="C10" t="str">
            <v>P010203 - Gain from disposals of fixed assets</v>
          </cell>
          <cell r="D10" t="str">
            <v>[UCET_IFRS].[H1].[P010203]</v>
          </cell>
        </row>
        <row r="11">
          <cell r="C11" t="str">
            <v>POZICE - Account</v>
          </cell>
          <cell r="D11" t="str">
            <v>[UCET_IFRS].[H1].[POZICE]</v>
          </cell>
        </row>
      </sheetData>
      <sheetData sheetId="92" refreshError="1">
        <row r="7">
          <cell r="B7" t="str">
            <v>Detail</v>
          </cell>
          <cell r="C7" t="str">
            <v>[DETAIL].[H1].[DETAIL_EMP_INP]</v>
          </cell>
        </row>
        <row r="8">
          <cell r="B8" t="str">
            <v>Detail 044</v>
          </cell>
          <cell r="C8" t="str">
            <v>[DETAIL].[H1].[14_2_DETAIL_044]</v>
          </cell>
        </row>
        <row r="9">
          <cell r="B9" t="str">
            <v>Detail 045</v>
          </cell>
          <cell r="C9" t="str">
            <v>[DETAIL].[H1].[14_2_DETAIL_045]</v>
          </cell>
        </row>
        <row r="10">
          <cell r="B10" t="str">
            <v>Detail 046</v>
          </cell>
          <cell r="C10" t="str">
            <v>[DETAIL].[H1].[14_2_DETAIL_046]</v>
          </cell>
        </row>
        <row r="11">
          <cell r="B11" t="str">
            <v>Detail 047</v>
          </cell>
          <cell r="C11" t="str">
            <v>[DETAIL].[H1].[14_2_DETAIL_047]</v>
          </cell>
        </row>
        <row r="12">
          <cell r="B12" t="str">
            <v>Detail 048</v>
          </cell>
          <cell r="C12" t="str">
            <v>[DETAIL].[H1].[14_2_DETAIL_048]</v>
          </cell>
        </row>
        <row r="13">
          <cell r="B13" t="str">
            <v>Detail 049</v>
          </cell>
          <cell r="C13" t="str">
            <v>[DETAIL].[H1].[14_2_DETAIL_049]</v>
          </cell>
        </row>
        <row r="14">
          <cell r="B14" t="str">
            <v>Detail 050</v>
          </cell>
          <cell r="C14" t="str">
            <v>[DETAIL].[H1].[14_2_DETAIL_050]</v>
          </cell>
        </row>
      </sheetData>
      <sheetData sheetId="93" refreshError="1">
        <row r="7">
          <cell r="C7" t="str">
            <v>A010101 - Gas pipelines</v>
          </cell>
          <cell r="D7" t="str">
            <v>[UCET_IFRS].[H1].[A010101]</v>
          </cell>
        </row>
        <row r="8">
          <cell r="C8" t="str">
            <v>A010102 - Underground gas storage</v>
          </cell>
          <cell r="D8" t="str">
            <v>[UCET_IFRS].[H1].[A010102]</v>
          </cell>
        </row>
        <row r="9">
          <cell r="C9" t="str">
            <v>A010104 - Compressor and regulation stations</v>
          </cell>
          <cell r="D9" t="str">
            <v>[UCET_IFRS].[H1].[A010104]</v>
          </cell>
        </row>
        <row r="10">
          <cell r="C10" t="str">
            <v>A010105 - Land</v>
          </cell>
          <cell r="D10" t="str">
            <v>[UCET_IFRS].[H1].[A010105]</v>
          </cell>
        </row>
        <row r="11">
          <cell r="C11" t="str">
            <v>A010106 - Buildings and halls</v>
          </cell>
          <cell r="D11" t="str">
            <v>[UCET_IFRS].[H1].[A010106]</v>
          </cell>
        </row>
        <row r="12">
          <cell r="C12" t="str">
            <v>A010108 - Tools, machinery and equipment - own</v>
          </cell>
          <cell r="D12" t="str">
            <v>[UCET_IFRS].[H1].[A010108]</v>
          </cell>
        </row>
        <row r="13">
          <cell r="C13" t="str">
            <v>A010110 - Other tangible assets</v>
          </cell>
          <cell r="D13" t="str">
            <v>[UCET_IFRS].[H1].[A010110]</v>
          </cell>
        </row>
        <row r="14">
          <cell r="C14" t="str">
            <v>A010111 - Investment property - buildings and halls</v>
          </cell>
          <cell r="D14" t="str">
            <v>[UCET_IFRS].[H1].[A010111]</v>
          </cell>
        </row>
        <row r="15">
          <cell r="C15" t="str">
            <v>A010116 - Investment property - land</v>
          </cell>
          <cell r="D15" t="str">
            <v>[UCET_IFRS].[H1].[A010116]</v>
          </cell>
        </row>
        <row r="16">
          <cell r="C16" t="str">
            <v>A010112 - Oil and gas wells</v>
          </cell>
          <cell r="D16" t="str">
            <v>[UCET_IFRS].[H1].[A010112]</v>
          </cell>
        </row>
        <row r="17">
          <cell r="C17" t="str">
            <v>A010201 - Appreciable rights, licenses</v>
          </cell>
          <cell r="D17" t="str">
            <v>[UCET_IFRS].[H1].[A010201]</v>
          </cell>
        </row>
        <row r="18">
          <cell r="C18" t="str">
            <v>A010206 - Brands and trademarks</v>
          </cell>
          <cell r="D18" t="str">
            <v>[UCET_IFRS].[H1].[A010206]</v>
          </cell>
        </row>
        <row r="19">
          <cell r="C19" t="str">
            <v>A010202 - Software</v>
          </cell>
          <cell r="D19" t="str">
            <v>[UCET_IFRS].[H1].[A010202]</v>
          </cell>
        </row>
        <row r="20">
          <cell r="C20" t="str">
            <v>A010203 - Other intangible assets</v>
          </cell>
          <cell r="D20" t="str">
            <v>[UCET_IFRS].[H1].[A010203]</v>
          </cell>
        </row>
        <row r="21">
          <cell r="C21" t="str">
            <v>A010302 - Other investments</v>
          </cell>
          <cell r="D21" t="str">
            <v>[UCET_IFRS].[H1].[A010302]</v>
          </cell>
        </row>
        <row r="22">
          <cell r="C22" t="str">
            <v>P010302 - Materials and consumables</v>
          </cell>
          <cell r="D22" t="str">
            <v>[UCET_IFRS].[H1].[P010302]</v>
          </cell>
        </row>
        <row r="23">
          <cell r="C23" t="str">
            <v>P010605 - Loss from disposals of fixed assets</v>
          </cell>
          <cell r="D23" t="str">
            <v>[UCET_IFRS].[H1].[P010605]</v>
          </cell>
        </row>
        <row r="24">
          <cell r="C24" t="str">
            <v>POZICE - Account</v>
          </cell>
          <cell r="D24" t="str">
            <v>[UCET_IFRS].[H1].[POZICE]</v>
          </cell>
        </row>
      </sheetData>
      <sheetData sheetId="94" refreshError="1">
        <row r="3">
          <cell r="B3" t="str">
            <v>+Partner</v>
          </cell>
          <cell r="C3" t="str">
            <v>[PARTNER].[H1].[IC_EMPTY_INP]</v>
          </cell>
        </row>
        <row r="4">
          <cell r="B4" t="str">
            <v>=Company outside Group</v>
          </cell>
          <cell r="C4" t="str">
            <v>[PARTNER].[H1].[EXT_EXTER]</v>
          </cell>
        </row>
        <row r="5">
          <cell r="B5" t="str">
            <v>AEC a.s.</v>
          </cell>
          <cell r="C5" t="str">
            <v>[PARTNER].[H1].[IC_AECGR]</v>
          </cell>
        </row>
        <row r="6">
          <cell r="B6" t="str">
            <v>AEC s.r.o.</v>
          </cell>
          <cell r="C6" t="str">
            <v>[PARTNER].[H1].[IC_AECSK]</v>
          </cell>
        </row>
        <row r="7">
          <cell r="B7" t="str">
            <v>ANTAIOS s.r.o.</v>
          </cell>
          <cell r="C7" t="str">
            <v>[PARTNER].[H1].[IC_ANTAS]</v>
          </cell>
        </row>
        <row r="8">
          <cell r="B8" t="str">
            <v>Aricoma Group a.s.</v>
          </cell>
          <cell r="C8" t="str">
            <v>[PARTNER].[H1].[IC_ARIGR]</v>
          </cell>
        </row>
        <row r="9">
          <cell r="B9" t="str">
            <v>Aricoma Group AB</v>
          </cell>
          <cell r="C9" t="str">
            <v>[PARTNER].[H1].[IC_ARISW]</v>
          </cell>
        </row>
        <row r="10">
          <cell r="B10" t="str">
            <v>Austrian Gaming Holding a.s.</v>
          </cell>
          <cell r="C10" t="str">
            <v>[PARTNER].[H1].[IC_AUSGH]</v>
          </cell>
        </row>
        <row r="11">
          <cell r="B11" t="str">
            <v>AUTOCONT a.s.</v>
          </cell>
          <cell r="C11" t="str">
            <v>[PARTNER].[H1].[IC_AUTCZ]</v>
          </cell>
        </row>
        <row r="12">
          <cell r="B12" t="str">
            <v>AUTOCONT s.r.o.</v>
          </cell>
          <cell r="C12" t="str">
            <v>[PARTNER].[H1].[IC_AUTSK]</v>
          </cell>
        </row>
        <row r="13">
          <cell r="B13" t="str">
            <v>BIO NEXUS Ltd.</v>
          </cell>
          <cell r="C13" t="str">
            <v>[PARTNER].[H1].[IC_BIONE]</v>
          </cell>
        </row>
        <row r="14">
          <cell r="B14" t="str">
            <v>BOŘISLAVKA OFFICE &amp; SHOPPING CENTRE s.r.o.</v>
          </cell>
          <cell r="C14" t="str">
            <v>[PARTNER].[H1].[IC_BORIS]</v>
          </cell>
        </row>
        <row r="15">
          <cell r="B15" t="str">
            <v>BOSM Czech, s.r.o.</v>
          </cell>
          <cell r="C15" t="str">
            <v>[PARTNER].[H1].[IC_BOSCZ]</v>
          </cell>
        </row>
        <row r="16">
          <cell r="B16" t="str">
            <v>CAD Studio s.r.o.</v>
          </cell>
          <cell r="C16" t="str">
            <v>[PARTNER].[H1].[IC_CADST]</v>
          </cell>
        </row>
        <row r="17">
          <cell r="B17" t="str">
            <v>CAME Holding GmbH</v>
          </cell>
          <cell r="C17" t="str">
            <v>[PARTNER].[H1].[IC_CAMEH]</v>
          </cell>
        </row>
        <row r="18">
          <cell r="B18" t="str">
            <v>Casinos Austria AG</v>
          </cell>
          <cell r="C18" t="str">
            <v>[PARTNER].[H1].[IC_CASAG]</v>
          </cell>
        </row>
        <row r="19">
          <cell r="B19" t="str">
            <v>CES EA s.r.o.</v>
          </cell>
          <cell r="C19" t="str">
            <v>[PARTNER].[H1].[IC_CESEA]</v>
          </cell>
        </row>
        <row r="20">
          <cell r="B20" t="str">
            <v>Cestovní kancelář FISCHER, a.s.</v>
          </cell>
          <cell r="C20" t="str">
            <v>[PARTNER].[H1].[IC_CKFIS]</v>
          </cell>
        </row>
        <row r="21">
          <cell r="B21" t="str">
            <v>CKF facility s.r.o.</v>
          </cell>
          <cell r="C21" t="str">
            <v>[PARTNER].[H1].[IC_CKFAC]</v>
          </cell>
        </row>
        <row r="22">
          <cell r="B22" t="str">
            <v>Cleverlance Deutschland GmbH</v>
          </cell>
          <cell r="C22" t="str">
            <v>[PARTNER].[H1].[IC_CLEDE]</v>
          </cell>
        </row>
        <row r="23">
          <cell r="B23" t="str">
            <v>Cleverlance Enterprise Solutions s.r.o.</v>
          </cell>
          <cell r="C23" t="str">
            <v>[PARTNER].[H1].[IC_CLEES]</v>
          </cell>
        </row>
        <row r="24">
          <cell r="B24" t="str">
            <v>Cleverlance Group a.s.</v>
          </cell>
          <cell r="C24" t="str">
            <v>[PARTNER].[H1].[IC_CLEGR]</v>
          </cell>
        </row>
        <row r="25">
          <cell r="B25" t="str">
            <v>Cleverlance H2B s.r.o.</v>
          </cell>
          <cell r="C25" t="str">
            <v>[PARTNER].[H1].[IC_CLEHB]</v>
          </cell>
        </row>
        <row r="26">
          <cell r="B26" t="str">
            <v>Cleverlance Slovakia s.r.o.</v>
          </cell>
          <cell r="C26" t="str">
            <v>[PARTNER].[H1].[IC_CLESL]</v>
          </cell>
        </row>
        <row r="27">
          <cell r="B27" t="str">
            <v>Cloud4com SK, s.r.o.</v>
          </cell>
          <cell r="C27" t="str">
            <v>[PARTNER].[H1].[IC_CLOSK]</v>
          </cell>
        </row>
        <row r="28">
          <cell r="B28" t="str">
            <v>Cloud4com, a.s.</v>
          </cell>
          <cell r="C28" t="str">
            <v>[PARTNER].[H1].[IC_CLOUD]</v>
          </cell>
        </row>
        <row r="29">
          <cell r="B29" t="str">
            <v>CLS Beteiligungs GmbH</v>
          </cell>
          <cell r="C29" t="str">
            <v>[PARTNER].[H1].[IC_CLSBE]</v>
          </cell>
        </row>
        <row r="30">
          <cell r="B30" t="str">
            <v>Collington II Limited</v>
          </cell>
          <cell r="C30" t="str">
            <v>[PARTNER].[H1].[IC_COLL2]</v>
          </cell>
        </row>
        <row r="31">
          <cell r="B31" t="str">
            <v>Conectart s.r.o.</v>
          </cell>
          <cell r="C31" t="str">
            <v>[PARTNER].[H1].[IC_CONAR]</v>
          </cell>
        </row>
        <row r="32">
          <cell r="B32" t="str">
            <v>DataSpring s.r.o.</v>
          </cell>
          <cell r="C32" t="str">
            <v>[PARTNER].[H1].[IC_DATAS]</v>
          </cell>
        </row>
        <row r="33">
          <cell r="B33" t="str">
            <v>Eleganta, a.s.</v>
          </cell>
          <cell r="C33" t="str">
            <v>[PARTNER].[H1].[IC_ELEGA]</v>
          </cell>
        </row>
        <row r="34">
          <cell r="B34" t="str">
            <v>Emma Delta Finance Plc</v>
          </cell>
          <cell r="C34" t="str">
            <v>[PARTNER].[H1].[IC_EMDFI]</v>
          </cell>
        </row>
        <row r="35">
          <cell r="B35" t="str">
            <v>FM&amp;S Czech a.s.</v>
          </cell>
          <cell r="C35" t="str">
            <v>[PARTNER].[H1].[IC_FMSCZ]</v>
          </cell>
        </row>
        <row r="36">
          <cell r="B36" t="str">
            <v>Geewa a.s.</v>
          </cell>
          <cell r="C36" t="str">
            <v>[PARTNER].[H1].[IC_GEEWA]</v>
          </cell>
        </row>
        <row r="37">
          <cell r="B37" t="str">
            <v>Geologichne bureau Lviv LLC</v>
          </cell>
          <cell r="C37" t="str">
            <v>[PARTNER].[H1].[IC_GEOBL]</v>
          </cell>
        </row>
        <row r="38">
          <cell r="B38" t="str">
            <v>G-JET s.r.o.</v>
          </cell>
          <cell r="C38" t="str">
            <v>[PARTNER].[H1].[IC_GRJET]</v>
          </cell>
        </row>
        <row r="39">
          <cell r="B39" t="str">
            <v>HORYZONTY LLC</v>
          </cell>
          <cell r="C39" t="str">
            <v>[PARTNER].[H1].[IC_GORYZ]</v>
          </cell>
        </row>
        <row r="40">
          <cell r="B40" t="str">
            <v>IGNIS HOLDING a.s.</v>
          </cell>
          <cell r="C40" t="str">
            <v>[PARTNER].[H1].[IC_IGNHO]</v>
          </cell>
        </row>
        <row r="41">
          <cell r="B41" t="str">
            <v>INDUSTRIAL CENTER 28/23 SP. Z O.O.</v>
          </cell>
          <cell r="C41" t="str">
            <v>[PARTNER].[H1].[IC_INDUC]</v>
          </cell>
        </row>
        <row r="42">
          <cell r="B42" t="str">
            <v>Industrijske Storitve d.o.o.</v>
          </cell>
          <cell r="C42" t="str">
            <v>[PARTNER].[H1].[IC_INDST]</v>
          </cell>
        </row>
        <row r="43">
          <cell r="B43" t="str">
            <v>INTERMOS Praha s.r.o.</v>
          </cell>
          <cell r="C43" t="str">
            <v>[PARTNER].[H1].[IC_INTPH]</v>
          </cell>
        </row>
        <row r="44">
          <cell r="B44" t="str">
            <v>INTERMOS VALVES, s.r.o.</v>
          </cell>
          <cell r="C44" t="str">
            <v>[PARTNER].[H1].[IC_INTBT]</v>
          </cell>
        </row>
        <row r="45">
          <cell r="B45" t="str">
            <v>Internet Projekt, s.r.o.</v>
          </cell>
          <cell r="C45" t="str">
            <v>[PARTNER].[H1].[IC_INPRO]</v>
          </cell>
        </row>
        <row r="46">
          <cell r="B46" t="str">
            <v>IPM - Industrial Portfolio Management a.s.</v>
          </cell>
          <cell r="C46" t="str">
            <v>[PARTNER].[H1].[IC_IPMAS]</v>
          </cell>
        </row>
        <row r="47">
          <cell r="B47" t="str">
            <v>Italian Gaming Holding a.s.</v>
          </cell>
          <cell r="C47" t="str">
            <v>[PARTNER].[H1].[IC_ITAGH]</v>
          </cell>
        </row>
        <row r="48">
          <cell r="B48" t="str">
            <v>JTU Czech, s.r.o.</v>
          </cell>
          <cell r="C48" t="str">
            <v>[PARTNER].[H1].[IC_JTUCZ]</v>
          </cell>
        </row>
        <row r="49">
          <cell r="B49" t="str">
            <v>KKCG a.s.</v>
          </cell>
          <cell r="C49" t="str">
            <v>[PARTNER].[H1].[IC_KKCGA]</v>
          </cell>
        </row>
        <row r="50">
          <cell r="B50" t="str">
            <v>KKCG AG</v>
          </cell>
          <cell r="C50" t="str">
            <v>[PARTNER].[H1].[IC_KKCGS]</v>
          </cell>
        </row>
        <row r="51">
          <cell r="B51" t="str">
            <v>KKCG Development a.s.</v>
          </cell>
          <cell r="C51" t="str">
            <v>[PARTNER].[H1].[IC_KKDEV]</v>
          </cell>
        </row>
        <row r="52">
          <cell r="B52" t="str">
            <v>KKCG Entertainment &amp; Technology B.V.</v>
          </cell>
          <cell r="C52" t="str">
            <v>[PARTNER].[H1].[IC_KKENT]</v>
          </cell>
        </row>
        <row r="53">
          <cell r="B53" t="str">
            <v>KKCG Industry B.V.</v>
          </cell>
          <cell r="C53" t="str">
            <v>[PARTNER].[H1].[IC_KKIND]</v>
          </cell>
        </row>
        <row r="54">
          <cell r="B54" t="str">
            <v>KKCG Investments AG</v>
          </cell>
          <cell r="C54" t="str">
            <v>[PARTNER].[H1].[IC_INVAG]</v>
          </cell>
        </row>
        <row r="55">
          <cell r="B55" t="str">
            <v>KKCG Methanol Holdings LLC</v>
          </cell>
          <cell r="C55" t="str">
            <v>[PARTNER].[H1].[IC_KKUSL]</v>
          </cell>
        </row>
        <row r="56">
          <cell r="B56" t="str">
            <v>KKCG Real Estate Group a.s.</v>
          </cell>
          <cell r="C56" t="str">
            <v>[PARTNER].[H1].[IC_KKRES]</v>
          </cell>
        </row>
        <row r="57">
          <cell r="B57" t="str">
            <v>KKCG Structured Finance AG</v>
          </cell>
          <cell r="C57" t="str">
            <v>[PARTNER].[H1].[IC_KKSFL]</v>
          </cell>
        </row>
        <row r="58">
          <cell r="B58" t="str">
            <v>KKCG Technologies s.r.o.</v>
          </cell>
          <cell r="C58" t="str">
            <v>[PARTNER].[H1].[IC_KKTEC]</v>
          </cell>
        </row>
        <row r="59">
          <cell r="B59" t="str">
            <v>KKCG US Advisory LLC</v>
          </cell>
          <cell r="C59" t="str">
            <v>[PARTNER].[H1].[IC_KKUSA]</v>
          </cell>
        </row>
        <row r="60">
          <cell r="B60" t="str">
            <v>Kura Basin Operating Company LLC</v>
          </cell>
          <cell r="C60" t="str">
            <v>[PARTNER].[H1].[IC_KBOCL]</v>
          </cell>
        </row>
        <row r="61">
          <cell r="B61" t="str">
            <v>Kynero Consulting a.s.</v>
          </cell>
          <cell r="C61" t="str">
            <v>[PARTNER].[H1].[IC_KYNER]</v>
          </cell>
        </row>
        <row r="62">
          <cell r="B62" t="str">
            <v>Liberty One Methanol LLC</v>
          </cell>
          <cell r="C62" t="str">
            <v>[PARTNER].[H1].[IC_LIBOM]</v>
          </cell>
        </row>
        <row r="63">
          <cell r="B63" t="str">
            <v>Liberty One O&amp;M LLC</v>
          </cell>
          <cell r="C63" t="str">
            <v>[PARTNER].[H1].[IC_LIBOO]</v>
          </cell>
        </row>
        <row r="64">
          <cell r="B64" t="str">
            <v>Liberty Two Methanol LLC</v>
          </cell>
          <cell r="C64" t="str">
            <v>[PARTNER].[H1].[IC_LIBTM]</v>
          </cell>
        </row>
        <row r="65">
          <cell r="B65" t="str">
            <v>LOTTOITALIA S.r.l.</v>
          </cell>
          <cell r="C65" t="str">
            <v>[PARTNER].[H1].[IC_LOTIT]</v>
          </cell>
        </row>
        <row r="66">
          <cell r="B66" t="str">
            <v>LP Drilling S.r.l.</v>
          </cell>
          <cell r="C66" t="str">
            <v>[PARTNER].[H1].[IC_LPDRL]</v>
          </cell>
        </row>
        <row r="67">
          <cell r="B67" t="str">
            <v>LTB Beteiligungs GmbH</v>
          </cell>
          <cell r="C67" t="str">
            <v>[PARTNER].[H1].[IC_LTBBE]</v>
          </cell>
        </row>
        <row r="68">
          <cell r="B68" t="str">
            <v>MARTKOPI OIL COMPANY LIMITED</v>
          </cell>
          <cell r="C68" t="str">
            <v>[PARTNER].[H1].[IC_MARTK]</v>
          </cell>
        </row>
        <row r="69">
          <cell r="B69" t="str">
            <v>Medial Beteiligungs-GmbH</v>
          </cell>
          <cell r="C69" t="str">
            <v>[PARTNER].[H1].[IC_MEDBE]</v>
          </cell>
        </row>
        <row r="70">
          <cell r="B70" t="str">
            <v>MEDICEM Group a.s.</v>
          </cell>
          <cell r="C70" t="str">
            <v>[PARTNER].[H1].[IC_MEDGR]</v>
          </cell>
        </row>
        <row r="71">
          <cell r="B71" t="str">
            <v>Medicem Inc.</v>
          </cell>
          <cell r="C71" t="str">
            <v>[PARTNER].[H1].[IC_MEDUS]</v>
          </cell>
        </row>
        <row r="72">
          <cell r="B72" t="str">
            <v>MEDICEM Institute s.r.o.</v>
          </cell>
          <cell r="C72" t="str">
            <v>[PARTNER].[H1].[IC_MEDIN]</v>
          </cell>
        </row>
        <row r="73">
          <cell r="B73" t="str">
            <v>MEDICEM Technology s.r.o.</v>
          </cell>
          <cell r="C73" t="str">
            <v>[PARTNER].[H1].[IC_MEDTE]</v>
          </cell>
        </row>
        <row r="74">
          <cell r="B74" t="str">
            <v>Megalax Real, s.r.o.</v>
          </cell>
          <cell r="C74" t="str">
            <v>[PARTNER].[H1].[IC_MEGAL]</v>
          </cell>
        </row>
        <row r="75">
          <cell r="B75" t="str">
            <v>Metanol d.o.o.</v>
          </cell>
          <cell r="C75" t="str">
            <v>[PARTNER].[H1].[IC_METAN]</v>
          </cell>
        </row>
        <row r="76">
          <cell r="B76" t="str">
            <v>MND a.s.</v>
          </cell>
          <cell r="C76" t="str">
            <v>[PARTNER].[H1].[IC_MNDAS]</v>
          </cell>
        </row>
        <row r="77">
          <cell r="B77" t="str">
            <v>MND Drilling &amp; Services a.s.</v>
          </cell>
          <cell r="C77" t="str">
            <v>[PARTNER].[H1].[IC_MNDSE]</v>
          </cell>
        </row>
        <row r="78">
          <cell r="B78" t="str">
            <v>MND Drilling Germany GmbH</v>
          </cell>
          <cell r="C78" t="str">
            <v>[PARTNER].[H1].[IC_MDRLG]</v>
          </cell>
        </row>
        <row r="79">
          <cell r="B79" t="str">
            <v>MND Energie a.s.</v>
          </cell>
          <cell r="C79" t="str">
            <v>[PARTNER].[H1].[IC_MNDEN]</v>
          </cell>
        </row>
        <row r="80">
          <cell r="B80" t="str">
            <v>MND Energy Trading a.s.</v>
          </cell>
          <cell r="C80" t="str">
            <v>[PARTNER].[H1].[IC_MNDET]</v>
          </cell>
        </row>
        <row r="81">
          <cell r="B81" t="str">
            <v>MND Gas Storage a.s.</v>
          </cell>
          <cell r="C81" t="str">
            <v>[PARTNER].[H1].[IC_MNDGS]</v>
          </cell>
        </row>
        <row r="82">
          <cell r="B82" t="str">
            <v>MND Gas Storage Germany GmbH</v>
          </cell>
          <cell r="C82" t="str">
            <v>[PARTNER].[H1].[IC_MGSGE]</v>
          </cell>
        </row>
        <row r="83">
          <cell r="B83" t="str">
            <v>MND Georgia B.V.</v>
          </cell>
          <cell r="C83" t="str">
            <v>[PARTNER].[H1].[IC_MNDGE]</v>
          </cell>
        </row>
        <row r="84">
          <cell r="B84" t="str">
            <v>MND Germany GmbH</v>
          </cell>
          <cell r="C84" t="str">
            <v>[PARTNER].[H1].[IC_MNDEG]</v>
          </cell>
        </row>
        <row r="85">
          <cell r="B85" t="str">
            <v>MND Group AG</v>
          </cell>
          <cell r="C85" t="str">
            <v>[PARTNER].[H1].[IC_MNDAG]</v>
          </cell>
        </row>
        <row r="86">
          <cell r="B86" t="str">
            <v>MND Oil &amp; Gas a.s.</v>
          </cell>
          <cell r="C86" t="str">
            <v>[PARTNER].[H1].[IC_MNDOG]</v>
          </cell>
        </row>
        <row r="87">
          <cell r="B87" t="str">
            <v>MND Samara Holding B.V.</v>
          </cell>
          <cell r="C87" t="str">
            <v>[PARTNER].[H1].[IC_MNDSH]</v>
          </cell>
        </row>
        <row r="88">
          <cell r="B88" t="str">
            <v>MND Ukraine a.s.</v>
          </cell>
          <cell r="C88" t="str">
            <v>[PARTNER].[H1].[IC_MNDUK]</v>
          </cell>
        </row>
        <row r="89">
          <cell r="B89" t="str">
            <v>Moravia Gas Storage a.s.</v>
          </cell>
          <cell r="C89" t="str">
            <v>[PARTNER].[H1].[IC_MORGS]</v>
          </cell>
        </row>
        <row r="90">
          <cell r="B90" t="str">
            <v>Moravia Systems a.s.</v>
          </cell>
          <cell r="C90" t="str">
            <v>[PARTNER].[H1].[IC_MORSY]</v>
          </cell>
        </row>
        <row r="91">
          <cell r="B91" t="str">
            <v>Nazvrevi Oil Company Limited</v>
          </cell>
          <cell r="C91" t="str">
            <v>[PARTNER].[H1].[IC_NAZVR]</v>
          </cell>
        </row>
        <row r="92">
          <cell r="B92" t="str">
            <v>Ninotsminda Oil Company Limited</v>
          </cell>
          <cell r="C92" t="str">
            <v>[PARTNER].[H1].[IC_NINOT]</v>
          </cell>
        </row>
        <row r="93">
          <cell r="B93" t="str">
            <v>NOVECON a.s.</v>
          </cell>
          <cell r="C93" t="str">
            <v>[PARTNER].[H1].[IC_NOVEC]</v>
          </cell>
        </row>
        <row r="94">
          <cell r="B94" t="str">
            <v>OAKDALE a.s.</v>
          </cell>
          <cell r="C94" t="str">
            <v>[PARTNER].[H1].[IC_OAKDA]</v>
          </cell>
        </row>
        <row r="95">
          <cell r="B95" t="str">
            <v>Ontrax Göteborg AB</v>
          </cell>
          <cell r="C95" t="str">
            <v>[PARTNER].[H1].[IC_ONTGO]</v>
          </cell>
        </row>
        <row r="96">
          <cell r="B96" t="str">
            <v>OOO MND Samara</v>
          </cell>
          <cell r="C96" t="str">
            <v>[PARTNER].[H1].[IC_SAMAR]</v>
          </cell>
        </row>
        <row r="97">
          <cell r="B97" t="str">
            <v>OPAP S.A.</v>
          </cell>
          <cell r="C97" t="str">
            <v>[PARTNER].[H1].[IC_OPAPS]</v>
          </cell>
        </row>
        <row r="98">
          <cell r="B98" t="str">
            <v>PDC INDUSTRIAL CENTER 48 SP. Z O.O.</v>
          </cell>
          <cell r="C98" t="str">
            <v>[PARTNER].[H1].[IC_PDCIC]</v>
          </cell>
        </row>
        <row r="99">
          <cell r="B99" t="str">
            <v>POM Czech, s.r.o.</v>
          </cell>
          <cell r="C99" t="str">
            <v>[PARTNER].[H1].[IC_POMCZ]</v>
          </cell>
        </row>
        <row r="100">
          <cell r="B100" t="str">
            <v>Precarpathian energy company LLC</v>
          </cell>
          <cell r="C100" t="str">
            <v>[PARTNER].[H1].[IC_PRYEK]</v>
          </cell>
        </row>
        <row r="101">
          <cell r="B101" t="str">
            <v>Relax Rezidence Cihlářka, s.r.o.</v>
          </cell>
          <cell r="C101" t="str">
            <v>[PARTNER].[H1].[IC_CIHLA]</v>
          </cell>
        </row>
        <row r="102">
          <cell r="B102" t="str">
            <v>Rezervoarji d.o.o.</v>
          </cell>
          <cell r="C102" t="str">
            <v>[PARTNER].[H1].[IC_REZER]</v>
          </cell>
        </row>
        <row r="103">
          <cell r="B103" t="str">
            <v>RUBIDIUM HOLDINGS LIMITED</v>
          </cell>
          <cell r="C103" t="str">
            <v>[PARTNER].[H1].[IC_RUBHL]</v>
          </cell>
        </row>
        <row r="104">
          <cell r="B104" t="str">
            <v>SafeDX s.r.o.</v>
          </cell>
          <cell r="C104" t="str">
            <v>[PARTNER].[H1].[IC_SAFDX]</v>
          </cell>
        </row>
        <row r="105">
          <cell r="B105" t="str">
            <v>SAZKA a.s.</v>
          </cell>
          <cell r="C105" t="str">
            <v>[PARTNER].[H1].[IC_SAZKA]</v>
          </cell>
        </row>
        <row r="106">
          <cell r="B106" t="str">
            <v>SAZKA Asia a.s.</v>
          </cell>
          <cell r="C106" t="str">
            <v>[PARTNER].[H1].[IC_SAZAS]</v>
          </cell>
        </row>
        <row r="107">
          <cell r="B107" t="str">
            <v>Sazka Asia Vietnam Company Limited</v>
          </cell>
          <cell r="C107" t="str">
            <v>[PARTNER].[H1].[IC_SAZVN]</v>
          </cell>
        </row>
        <row r="108">
          <cell r="B108" t="str">
            <v>SAZKA Czech a.s.</v>
          </cell>
          <cell r="C108" t="str">
            <v>[PARTNER].[H1].[IC_SAZCZ]</v>
          </cell>
        </row>
        <row r="109">
          <cell r="B109" t="str">
            <v>SAZKA DELTA AIF VARIABLE CAPITAL INVESTMENT COMPANY LTD</v>
          </cell>
          <cell r="C109" t="str">
            <v>[PARTNER].[H1].[IC_EMMAD]</v>
          </cell>
        </row>
        <row r="110">
          <cell r="B110" t="str">
            <v>SAZKA Delta Hellenic Holdings Limited</v>
          </cell>
          <cell r="C110" t="str">
            <v>[PARTNER].[H1].[IC_EMDHE]</v>
          </cell>
        </row>
        <row r="111">
          <cell r="B111" t="str">
            <v>SAZKA DELTA MANAGEMENT LTD</v>
          </cell>
          <cell r="C111" t="str">
            <v>[PARTNER].[H1].[IC_EMDML]</v>
          </cell>
        </row>
        <row r="112">
          <cell r="B112" t="str">
            <v>Sazka Distribution Vietnam Joint Stock Company</v>
          </cell>
          <cell r="C112" t="str">
            <v>[PARTNER].[H1].[IC_SAZDI]</v>
          </cell>
        </row>
        <row r="113">
          <cell r="B113" t="str">
            <v>Sazka Entertainment AG</v>
          </cell>
          <cell r="C113" t="str">
            <v>[PARTNER].[H1].[IC_SAENT]</v>
          </cell>
        </row>
        <row r="114">
          <cell r="B114" t="str">
            <v>SAZKA FTS a.s.</v>
          </cell>
          <cell r="C114" t="str">
            <v>[PARTNER].[H1].[IC_SAZFT]</v>
          </cell>
        </row>
        <row r="115">
          <cell r="B115" t="str">
            <v>SAZKA Group a.s.</v>
          </cell>
          <cell r="C115" t="str">
            <v>[PARTNER].[H1].[IC_SAZGR]</v>
          </cell>
        </row>
        <row r="116">
          <cell r="B116" t="str">
            <v>SAZKA Group CZ a.s.</v>
          </cell>
          <cell r="C116" t="str">
            <v>[PARTNER].[H1].[IC_SAGCZ]</v>
          </cell>
        </row>
        <row r="117">
          <cell r="B117" t="str">
            <v>SAZKA Group Financing (Czech Republic) a.s.</v>
          </cell>
          <cell r="C117" t="str">
            <v>[PARTNER].[H1].[IC_SAZFC]</v>
          </cell>
        </row>
        <row r="118">
          <cell r="B118" t="str">
            <v>SAZKA Group Financing a.s.</v>
          </cell>
          <cell r="C118" t="str">
            <v>[PARTNER].[H1].[IC_SAZFI]</v>
          </cell>
        </row>
        <row r="119">
          <cell r="B119" t="str">
            <v>SAZKA Group Russia LLC</v>
          </cell>
          <cell r="C119" t="str">
            <v>[PARTNER].[H1].[IC_SAZRU]</v>
          </cell>
        </row>
        <row r="120">
          <cell r="B120" t="str">
            <v>SAZKA Group UK Limited</v>
          </cell>
          <cell r="C120" t="str">
            <v>[PARTNER].[H1].[IC_SAZUL]</v>
          </cell>
        </row>
        <row r="121">
          <cell r="B121" t="str">
            <v>SAZKA Services s.r.o.</v>
          </cell>
          <cell r="C121" t="str">
            <v>[PARTNER].[H1].[IC_SAZSE]</v>
          </cell>
        </row>
        <row r="122">
          <cell r="B122" t="str">
            <v>SAZKAmobil 5G a.s. (former Italian GNTN Holding a.s.)</v>
          </cell>
          <cell r="C122" t="str">
            <v>[PARTNER].[H1].[IC_SAZ5G]</v>
          </cell>
        </row>
        <row r="123">
          <cell r="B123" t="str">
            <v>Seavus AB</v>
          </cell>
          <cell r="C123" t="str">
            <v>[PARTNER].[H1].[IC_SEAAB]</v>
          </cell>
        </row>
        <row r="124">
          <cell r="B124" t="str">
            <v>Seavus CISC</v>
          </cell>
          <cell r="C124" t="str">
            <v>[PARTNER].[H1].[IC_SEAAM]</v>
          </cell>
        </row>
        <row r="125">
          <cell r="B125" t="str">
            <v>Seavus DOO (Bosnia Herzegovina)</v>
          </cell>
          <cell r="C125" t="str">
            <v>[PARTNER].[H1].[IC_SEABH]</v>
          </cell>
        </row>
        <row r="126">
          <cell r="B126" t="str">
            <v>Seavus DOO (Serbia)</v>
          </cell>
          <cell r="C126" t="str">
            <v>[PARTNER].[H1].[IC_SEARS]</v>
          </cell>
        </row>
        <row r="127">
          <cell r="B127" t="str">
            <v>Seavus DOOEL</v>
          </cell>
          <cell r="C127" t="str">
            <v>[PARTNER].[H1].[IC_SEAMK]</v>
          </cell>
        </row>
        <row r="128">
          <cell r="B128" t="str">
            <v>Seavus Educational and Development Center Doo (RS)</v>
          </cell>
          <cell r="C128" t="str">
            <v>[PARTNER].[H1].[IC_SEAER]</v>
          </cell>
        </row>
        <row r="129">
          <cell r="B129" t="str">
            <v>Seavus Educational and Development Center DOOEL (MK)</v>
          </cell>
          <cell r="C129" t="str">
            <v>[PARTNER].[H1].[IC_SEAED]</v>
          </cell>
        </row>
        <row r="130">
          <cell r="B130" t="str">
            <v>Seavus Enterprise Foundation</v>
          </cell>
          <cell r="C130" t="str">
            <v>[PARTNER].[H1].[IC_SEAEF]</v>
          </cell>
        </row>
        <row r="131">
          <cell r="B131" t="str">
            <v>Seavus FLLC</v>
          </cell>
          <cell r="C131" t="str">
            <v>[PARTNER].[H1].[IC_SEABY]</v>
          </cell>
        </row>
        <row r="132">
          <cell r="B132" t="str">
            <v>Seavus GmbH</v>
          </cell>
          <cell r="C132" t="str">
            <v>[PARTNER].[H1].[IC_SEACH]</v>
          </cell>
        </row>
        <row r="133">
          <cell r="B133" t="str">
            <v>Seavus Group Holding BV</v>
          </cell>
          <cell r="C133" t="str">
            <v>[PARTNER].[H1].[IC_SEAGH]</v>
          </cell>
        </row>
        <row r="134">
          <cell r="B134" t="str">
            <v>Seavus S.R.L.</v>
          </cell>
          <cell r="C134" t="str">
            <v>[PARTNER].[H1].[IC_SEAMD]</v>
          </cell>
        </row>
        <row r="135">
          <cell r="B135" t="str">
            <v>Seavus SHPK</v>
          </cell>
          <cell r="C135" t="str">
            <v>[PARTNER].[H1].[IC_SEAAL]</v>
          </cell>
        </row>
        <row r="136">
          <cell r="B136" t="str">
            <v>Seavus Stockholm AB</v>
          </cell>
          <cell r="C136" t="str">
            <v>[PARTNER].[H1].[IC_SEAST]</v>
          </cell>
        </row>
        <row r="137">
          <cell r="B137" t="str">
            <v>Seavus USA Inc.</v>
          </cell>
          <cell r="C137" t="str">
            <v>[PARTNER].[H1].[IC_SEAUS]</v>
          </cell>
        </row>
        <row r="138">
          <cell r="B138" t="str">
            <v>SG INDUSTRIAL CENTER 02 SP. Z O.O.</v>
          </cell>
          <cell r="C138" t="str">
            <v>[PARTNER].[H1].[IC_SGINC]</v>
          </cell>
        </row>
        <row r="139">
          <cell r="B139" t="str">
            <v>SIL Servis Partner a.s.</v>
          </cell>
          <cell r="C139" t="str">
            <v>[PARTNER].[H1].[IC_SILSE]</v>
          </cell>
        </row>
        <row r="140">
          <cell r="B140" t="str">
            <v>SPORTLEASE a.s.</v>
          </cell>
          <cell r="C140" t="str">
            <v>[PARTNER].[H1].[IC_SLEAS]</v>
          </cell>
        </row>
        <row r="141">
          <cell r="B141" t="str">
            <v>Springtide Ventures s.r.o.</v>
          </cell>
          <cell r="C141" t="str">
            <v>[PARTNER].[H1].[IC_SPTVE]</v>
          </cell>
        </row>
        <row r="142">
          <cell r="B142" t="str">
            <v>STR Czech s.r.o.</v>
          </cell>
          <cell r="C142" t="str">
            <v>[PARTNER].[H1].[IC_STRCZ]</v>
          </cell>
        </row>
        <row r="143">
          <cell r="B143" t="str">
            <v>SUPERMARINE, s.r.o.</v>
          </cell>
          <cell r="C143" t="str">
            <v>[PARTNER].[H1].[IC_SUMAR]</v>
          </cell>
        </row>
        <row r="144">
          <cell r="B144" t="str">
            <v>Tatte Property, a.s.</v>
          </cell>
          <cell r="C144" t="str">
            <v>[PARTNER].[H1].[IC_TATTE]</v>
          </cell>
        </row>
        <row r="145">
          <cell r="B145" t="str">
            <v>Theta Real s.r.o.</v>
          </cell>
          <cell r="C145" t="str">
            <v>[PARTNER].[H1].[IC_TREAL]</v>
          </cell>
        </row>
        <row r="146">
          <cell r="B146" t="str">
            <v>ThreatMark, s.r.o.</v>
          </cell>
          <cell r="C146" t="str">
            <v>[PARTNER].[H1].[IC_THREM]</v>
          </cell>
        </row>
        <row r="147">
          <cell r="B147" t="str">
            <v>TOK Poland Sp. z o.o.</v>
          </cell>
          <cell r="C147" t="str">
            <v>[PARTNER].[H1].[IC_TOKPL]</v>
          </cell>
        </row>
        <row r="148">
          <cell r="B148" t="str">
            <v>US Methanol LLC</v>
          </cell>
          <cell r="C148" t="str">
            <v>[PARTNER].[H1].[IC_USMEO]</v>
          </cell>
        </row>
        <row r="149">
          <cell r="B149" t="str">
            <v>VESTINLOG, s.r.o.</v>
          </cell>
          <cell r="C149" t="str">
            <v>[PARTNER].[H1].[IC_VESTI]</v>
          </cell>
        </row>
        <row r="150">
          <cell r="B150" t="str">
            <v>Vinohradská 230 a.s.</v>
          </cell>
          <cell r="C150" t="str">
            <v>[PARTNER].[H1].[IC_VINOH]</v>
          </cell>
        </row>
        <row r="151">
          <cell r="B151" t="str">
            <v>Vitalpeak Limited</v>
          </cell>
          <cell r="C151" t="str">
            <v>[PARTNER].[H1].[IC_VITAL]</v>
          </cell>
        </row>
        <row r="152">
          <cell r="B152" t="str">
            <v>VSU Czech s.r.o.</v>
          </cell>
          <cell r="C152" t="str">
            <v>[PARTNER].[H1].[IC_VSUCZ]</v>
          </cell>
        </row>
        <row r="153">
          <cell r="B153" t="str">
            <v>WOODSLOCK a.s.</v>
          </cell>
          <cell r="C153" t="str">
            <v>[PARTNER].[H1].[IC_WOODS]</v>
          </cell>
        </row>
      </sheetData>
      <sheetData sheetId="95" refreshError="1">
        <row r="3">
          <cell r="B3" t="str">
            <v>Detail</v>
          </cell>
          <cell r="C3" t="str">
            <v>[DETAIL].[H1].[DETAIL_EMP_INP]</v>
          </cell>
        </row>
        <row r="4">
          <cell r="B4" t="str">
            <v>Call option EUR</v>
          </cell>
          <cell r="C4" t="str">
            <v>[DETAIL].[H1].[HDG_BUY_OPT_EUR]</v>
          </cell>
        </row>
        <row r="5">
          <cell r="B5" t="str">
            <v>Call option USD</v>
          </cell>
          <cell r="C5" t="str">
            <v>[DETAIL].[H1].[HDG_BUY_OPT_USD]</v>
          </cell>
        </row>
        <row r="6">
          <cell r="B6" t="str">
            <v>Commodity future CZK</v>
          </cell>
          <cell r="C6" t="str">
            <v>[DETAIL].[H1].[HDG_COM_FUT_CZK]</v>
          </cell>
        </row>
        <row r="7">
          <cell r="B7" t="str">
            <v>Commodity future EUR</v>
          </cell>
          <cell r="C7" t="str">
            <v>[DETAIL].[H1].[HDG_COM_FUT_EUR]</v>
          </cell>
        </row>
        <row r="8">
          <cell r="B8" t="str">
            <v>Commodity future USD</v>
          </cell>
          <cell r="C8" t="str">
            <v>[DETAIL].[H1].[HDG_COM_FUT_USD]</v>
          </cell>
        </row>
        <row r="9">
          <cell r="B9" t="str">
            <v>Commodity forward CZK</v>
          </cell>
          <cell r="C9" t="str">
            <v>[DETAIL].[H1].[HDG_COM_FWD_CZK]</v>
          </cell>
        </row>
        <row r="10">
          <cell r="B10" t="str">
            <v>Commodity forward EUR</v>
          </cell>
          <cell r="C10" t="str">
            <v>[DETAIL].[H1].[HDG_COM_FWD_EUR]</v>
          </cell>
        </row>
        <row r="11">
          <cell r="B11" t="str">
            <v>Commodity forward USD</v>
          </cell>
          <cell r="C11" t="str">
            <v>[DETAIL].[H1].[HDG_COM_FWD_USD]</v>
          </cell>
        </row>
        <row r="12">
          <cell r="B12" t="str">
            <v>Commodity swap CZK</v>
          </cell>
          <cell r="C12" t="str">
            <v>[DETAIL].[H1].[HDG_COM_SW_CZK]</v>
          </cell>
        </row>
        <row r="13">
          <cell r="B13" t="str">
            <v>Commodity swap EUR</v>
          </cell>
          <cell r="C13" t="str">
            <v>[DETAIL].[H1].[HDG_COM_SW_EUR]</v>
          </cell>
        </row>
        <row r="14">
          <cell r="B14" t="str">
            <v>Commodity swap USD</v>
          </cell>
          <cell r="C14" t="str">
            <v>[DETAIL].[H1].[HDG_COM_SW_USD]</v>
          </cell>
        </row>
        <row r="15">
          <cell r="B15" t="str">
            <v>Currency forward EUR</v>
          </cell>
          <cell r="C15" t="str">
            <v>[DETAIL].[H1].[HDG_FX_FWD_EUR]</v>
          </cell>
        </row>
        <row r="16">
          <cell r="B16" t="str">
            <v>Currency forward CHF</v>
          </cell>
          <cell r="C16" t="str">
            <v>[DETAIL].[H1].[HDG_FX_FWD_CHF]</v>
          </cell>
        </row>
        <row r="17">
          <cell r="B17" t="str">
            <v>Currency forward USD</v>
          </cell>
          <cell r="C17" t="str">
            <v>[DETAIL].[H1].[HDG_FX_FWD_USD]</v>
          </cell>
        </row>
        <row r="18">
          <cell r="B18" t="str">
            <v>Currency swap CZK</v>
          </cell>
          <cell r="C18" t="str">
            <v>[DETAIL].[H1].[HDG_FX_SW_CZK]</v>
          </cell>
        </row>
        <row r="19">
          <cell r="B19" t="str">
            <v>Currency swap EUR</v>
          </cell>
          <cell r="C19" t="str">
            <v>[DETAIL].[H1].[HDG_FX_SW_EUR]</v>
          </cell>
        </row>
        <row r="20">
          <cell r="B20" t="str">
            <v>Currency swap CHF</v>
          </cell>
          <cell r="C20" t="str">
            <v>[DETAIL].[H1].[HDG_FX_SW_CHF]</v>
          </cell>
        </row>
        <row r="21">
          <cell r="B21" t="str">
            <v>Currency swap USD</v>
          </cell>
          <cell r="C21" t="str">
            <v>[DETAIL].[H1].[HDG_FX_SW_USD]</v>
          </cell>
        </row>
        <row r="22">
          <cell r="B22" t="str">
            <v>Interest rate swap CZK</v>
          </cell>
          <cell r="C22" t="str">
            <v>[DETAIL].[H1].[HDG_IR_SW_CZK]</v>
          </cell>
        </row>
        <row r="23">
          <cell r="B23" t="str">
            <v>Interest rate swap EUR</v>
          </cell>
          <cell r="C23" t="str">
            <v>[DETAIL].[H1].[HDG_IR_SW_EUR]</v>
          </cell>
        </row>
        <row r="24">
          <cell r="B24" t="str">
            <v>Interest rate swap USD</v>
          </cell>
          <cell r="C24" t="str">
            <v>[DETAIL].[H1].[HDG_IR_SW_USD]</v>
          </cell>
        </row>
        <row r="25">
          <cell r="B25" t="str">
            <v>Net investment hedge EUR</v>
          </cell>
          <cell r="C25" t="str">
            <v>[DETAIL].[H1].[HDG_NET_INV_EUR]</v>
          </cell>
        </row>
        <row r="26">
          <cell r="B26" t="str">
            <v>Put option EUR</v>
          </cell>
          <cell r="C26" t="str">
            <v>[DETAIL].[H1].[HDG_SALE_OPT_EUR]</v>
          </cell>
        </row>
        <row r="27">
          <cell r="B27" t="str">
            <v>Put option USD</v>
          </cell>
          <cell r="C27" t="str">
            <v>[DETAIL].[H1].[HDG_SALE_OPT_USD]</v>
          </cell>
        </row>
      </sheetData>
      <sheetData sheetId="96" refreshError="1">
        <row r="3">
          <cell r="B3" t="str">
            <v>Detail</v>
          </cell>
          <cell r="C3" t="str">
            <v>[DETAIL].[H1].[DETAIL_EMP_INP]</v>
          </cell>
        </row>
        <row r="4">
          <cell r="B4" t="str">
            <v>Call option EUR</v>
          </cell>
          <cell r="C4" t="str">
            <v>[DETAIL].[H1].[TRD_BUY_OPT_EUR]</v>
          </cell>
        </row>
        <row r="5">
          <cell r="B5" t="str">
            <v>Call option USD</v>
          </cell>
          <cell r="C5" t="str">
            <v>[DETAIL].[H1].[TRD_BUY_OPT_USD]</v>
          </cell>
        </row>
        <row r="6">
          <cell r="B6" t="str">
            <v>Commodity future CZK</v>
          </cell>
          <cell r="C6" t="str">
            <v>[DETAIL].[H1].[TRD_COM_FUT_CZK]</v>
          </cell>
        </row>
        <row r="7">
          <cell r="B7" t="str">
            <v>Commodity future EUR</v>
          </cell>
          <cell r="C7" t="str">
            <v>[DETAIL].[H1].[TRD_COM_FUT_EUR]</v>
          </cell>
        </row>
        <row r="8">
          <cell r="B8" t="str">
            <v>Commodity future USD</v>
          </cell>
          <cell r="C8" t="str">
            <v>[DETAIL].[H1].[TRD_COM_FUT_USD]</v>
          </cell>
        </row>
        <row r="9">
          <cell r="B9" t="str">
            <v>Commodity forward CZK</v>
          </cell>
          <cell r="C9" t="str">
            <v>[DETAIL].[H1].[TRD_COM_FWD_CZK]</v>
          </cell>
        </row>
        <row r="10">
          <cell r="B10" t="str">
            <v>Commodity forward EUR</v>
          </cell>
          <cell r="C10" t="str">
            <v>[DETAIL].[H1].[TRD_COM_FWD_EUR]</v>
          </cell>
        </row>
        <row r="11">
          <cell r="B11" t="str">
            <v>Commodity forward USD</v>
          </cell>
          <cell r="C11" t="str">
            <v>[DETAIL].[H1].[TRD_COM_FWD_USD]</v>
          </cell>
        </row>
        <row r="12">
          <cell r="B12" t="str">
            <v>Commodity swap CZK</v>
          </cell>
          <cell r="C12" t="str">
            <v>[DETAIL].[H1].[TRD_COM_SW_CZK]</v>
          </cell>
        </row>
        <row r="13">
          <cell r="B13" t="str">
            <v>Commodity swap EUR</v>
          </cell>
          <cell r="C13" t="str">
            <v>[DETAIL].[H1].[TRD_COM_SW_EUR]</v>
          </cell>
        </row>
        <row r="14">
          <cell r="B14" t="str">
            <v>Commodity swap USD</v>
          </cell>
          <cell r="C14" t="str">
            <v>[DETAIL].[H1].[TRD_COM_SW_USD]</v>
          </cell>
        </row>
        <row r="15">
          <cell r="B15" t="str">
            <v>Currency forward EUR</v>
          </cell>
          <cell r="C15" t="str">
            <v>[DETAIL].[H1].[TRD_FX_FWD_EUR]</v>
          </cell>
        </row>
        <row r="16">
          <cell r="B16" t="str">
            <v>Currency forward CHF</v>
          </cell>
          <cell r="C16" t="str">
            <v>[DETAIL].[H1].[TRD_FX_FWD_CHF]</v>
          </cell>
        </row>
        <row r="17">
          <cell r="B17" t="str">
            <v>Currency forward USD</v>
          </cell>
          <cell r="C17" t="str">
            <v>[DETAIL].[H1].[TRD_FX_FWD_USD]</v>
          </cell>
        </row>
        <row r="18">
          <cell r="B18" t="str">
            <v>Currency swap CZK</v>
          </cell>
          <cell r="C18" t="str">
            <v>[DETAIL].[H1].[TRD_FX_SW_CZK]</v>
          </cell>
        </row>
        <row r="19">
          <cell r="B19" t="str">
            <v>Currency swap EUR</v>
          </cell>
          <cell r="C19" t="str">
            <v>[DETAIL].[H1].[TRD_FX_SW_EUR]</v>
          </cell>
        </row>
        <row r="20">
          <cell r="B20" t="str">
            <v>Currency swap CHF</v>
          </cell>
          <cell r="C20" t="str">
            <v>[DETAIL].[H1].[TRD_FX_SW_CHF]</v>
          </cell>
        </row>
        <row r="21">
          <cell r="B21" t="str">
            <v>Currency swap USD</v>
          </cell>
          <cell r="C21" t="str">
            <v>[DETAIL].[H1].[TRD_FX_SW_USD]</v>
          </cell>
        </row>
        <row r="22">
          <cell r="B22" t="str">
            <v>Interest rate swap CZK</v>
          </cell>
          <cell r="C22" t="str">
            <v>[DETAIL].[H1].[TRD_IR_SW_CZK]</v>
          </cell>
        </row>
        <row r="23">
          <cell r="B23" t="str">
            <v>Interest rate swap EUR</v>
          </cell>
          <cell r="C23" t="str">
            <v>[DETAIL].[H1].[TRD_IR_SW_EUR]</v>
          </cell>
        </row>
        <row r="24">
          <cell r="B24" t="str">
            <v>Interest rate swap USD</v>
          </cell>
          <cell r="C24" t="str">
            <v>[DETAIL].[H1].[TRD_IR_SW_USD]</v>
          </cell>
        </row>
        <row r="25">
          <cell r="B25" t="str">
            <v>Put option EUR</v>
          </cell>
          <cell r="C25" t="str">
            <v>[DETAIL].[H1].[TRD_SALE_OPT_EUR]</v>
          </cell>
        </row>
        <row r="26">
          <cell r="B26" t="str">
            <v>Put option USD</v>
          </cell>
          <cell r="C26" t="str">
            <v>[DETAIL].[H1].[TRD_SALE_OPT_USD]</v>
          </cell>
        </row>
      </sheetData>
      <sheetData sheetId="97" refreshError="1">
        <row r="24">
          <cell r="B24">
            <v>0</v>
          </cell>
        </row>
        <row r="25">
          <cell r="B25">
            <v>0</v>
          </cell>
        </row>
        <row r="27">
          <cell r="B27">
            <v>0</v>
          </cell>
        </row>
        <row r="28">
          <cell r="B28">
            <v>0</v>
          </cell>
        </row>
        <row r="29">
          <cell r="B29">
            <v>0</v>
          </cell>
        </row>
      </sheetData>
      <sheetData sheetId="98" refreshError="1">
        <row r="3">
          <cell r="B3" t="str">
            <v>+Partner</v>
          </cell>
          <cell r="C3" t="str">
            <v>[PARTNER].[H1].[IC_EMPTY_INP]</v>
          </cell>
        </row>
        <row r="4">
          <cell r="B4" t="str">
            <v>AEC a.s.</v>
          </cell>
          <cell r="C4" t="str">
            <v>[PARTNER].[H1].[IC_AECGR]</v>
          </cell>
        </row>
        <row r="5">
          <cell r="B5" t="str">
            <v>AEC s.r.o.</v>
          </cell>
          <cell r="C5" t="str">
            <v>[PARTNER].[H1].[IC_AECSK]</v>
          </cell>
        </row>
        <row r="6">
          <cell r="B6" t="str">
            <v>ANTAIOS s.r.o.</v>
          </cell>
          <cell r="C6" t="str">
            <v>[PARTNER].[H1].[IC_ANTAS]</v>
          </cell>
        </row>
        <row r="7">
          <cell r="B7" t="str">
            <v>Aricoma Group a.s.</v>
          </cell>
          <cell r="C7" t="str">
            <v>[PARTNER].[H1].[IC_ARIGR]</v>
          </cell>
        </row>
        <row r="8">
          <cell r="B8" t="str">
            <v>Aricoma Group AB</v>
          </cell>
          <cell r="C8" t="str">
            <v>[PARTNER].[H1].[IC_ARISW]</v>
          </cell>
        </row>
        <row r="9">
          <cell r="B9" t="str">
            <v>Austrian Gaming Holding a.s.</v>
          </cell>
          <cell r="C9" t="str">
            <v>[PARTNER].[H1].[IC_AUSGH]</v>
          </cell>
        </row>
        <row r="10">
          <cell r="B10" t="str">
            <v>AUTOCONT a.s.</v>
          </cell>
          <cell r="C10" t="str">
            <v>[PARTNER].[H1].[IC_AUTCZ]</v>
          </cell>
        </row>
        <row r="11">
          <cell r="B11" t="str">
            <v>AUTOCONT s.r.o.</v>
          </cell>
          <cell r="C11" t="str">
            <v>[PARTNER].[H1].[IC_AUTSK]</v>
          </cell>
        </row>
        <row r="12">
          <cell r="B12" t="str">
            <v>BIO NEXUS Ltd.</v>
          </cell>
          <cell r="C12" t="str">
            <v>[PARTNER].[H1].[IC_BIONE]</v>
          </cell>
        </row>
        <row r="13">
          <cell r="B13" t="str">
            <v>BOŘISLAVKA OFFICE &amp; SHOPPING CENTRE s.r.o.</v>
          </cell>
          <cell r="C13" t="str">
            <v>[PARTNER].[H1].[IC_BORIS]</v>
          </cell>
        </row>
        <row r="14">
          <cell r="B14" t="str">
            <v>BOSM Czech, s.r.o.</v>
          </cell>
          <cell r="C14" t="str">
            <v>[PARTNER].[H1].[IC_BOSCZ]</v>
          </cell>
        </row>
        <row r="15">
          <cell r="B15" t="str">
            <v>CAD Studio s.r.o.</v>
          </cell>
          <cell r="C15" t="str">
            <v>[PARTNER].[H1].[IC_CADST]</v>
          </cell>
        </row>
        <row r="16">
          <cell r="B16" t="str">
            <v>CAME Holding GmbH</v>
          </cell>
          <cell r="C16" t="str">
            <v>[PARTNER].[H1].[IC_CAMEH]</v>
          </cell>
        </row>
        <row r="17">
          <cell r="B17" t="str">
            <v>Casinos Austria AG</v>
          </cell>
          <cell r="C17" t="str">
            <v>[PARTNER].[H1].[IC_CASAG]</v>
          </cell>
        </row>
        <row r="18">
          <cell r="B18" t="str">
            <v>CES EA s.r.o.</v>
          </cell>
          <cell r="C18" t="str">
            <v>[PARTNER].[H1].[IC_CESEA]</v>
          </cell>
        </row>
        <row r="19">
          <cell r="B19" t="str">
            <v>Cestovní kancelář FISCHER, a.s.</v>
          </cell>
          <cell r="C19" t="str">
            <v>[PARTNER].[H1].[IC_CKFIS]</v>
          </cell>
        </row>
        <row r="20">
          <cell r="B20" t="str">
            <v>CKF facility s.r.o.</v>
          </cell>
          <cell r="C20" t="str">
            <v>[PARTNER].[H1].[IC_CKFAC]</v>
          </cell>
        </row>
        <row r="21">
          <cell r="B21" t="str">
            <v>Cleverlance Deutschland GmbH</v>
          </cell>
          <cell r="C21" t="str">
            <v>[PARTNER].[H1].[IC_CLEDE]</v>
          </cell>
        </row>
        <row r="22">
          <cell r="B22" t="str">
            <v>Cleverlance Enterprise Solutions s.r.o.</v>
          </cell>
          <cell r="C22" t="str">
            <v>[PARTNER].[H1].[IC_CLEES]</v>
          </cell>
        </row>
        <row r="23">
          <cell r="B23" t="str">
            <v>Cleverlance Group a.s.</v>
          </cell>
          <cell r="C23" t="str">
            <v>[PARTNER].[H1].[IC_CLEGR]</v>
          </cell>
        </row>
        <row r="24">
          <cell r="B24" t="str">
            <v>Cleverlance H2B s.r.o.</v>
          </cell>
          <cell r="C24" t="str">
            <v>[PARTNER].[H1].[IC_CLEHB]</v>
          </cell>
        </row>
        <row r="25">
          <cell r="B25" t="str">
            <v>Cleverlance Slovakia s.r.o.</v>
          </cell>
          <cell r="C25" t="str">
            <v>[PARTNER].[H1].[IC_CLESL]</v>
          </cell>
        </row>
        <row r="26">
          <cell r="B26" t="str">
            <v>Cloud4com SK, s.r.o.</v>
          </cell>
          <cell r="C26" t="str">
            <v>[PARTNER].[H1].[IC_CLOSK]</v>
          </cell>
        </row>
        <row r="27">
          <cell r="B27" t="str">
            <v>Cloud4com, a.s.</v>
          </cell>
          <cell r="C27" t="str">
            <v>[PARTNER].[H1].[IC_CLOUD]</v>
          </cell>
        </row>
        <row r="28">
          <cell r="B28" t="str">
            <v>CLS Beteiligungs GmbH</v>
          </cell>
          <cell r="C28" t="str">
            <v>[PARTNER].[H1].[IC_CLSBE]</v>
          </cell>
        </row>
        <row r="29">
          <cell r="B29" t="str">
            <v>Collington II Limited</v>
          </cell>
          <cell r="C29" t="str">
            <v>[PARTNER].[H1].[IC_COLL2]</v>
          </cell>
        </row>
        <row r="30">
          <cell r="B30" t="str">
            <v>Conectart s.r.o.</v>
          </cell>
          <cell r="C30" t="str">
            <v>[PARTNER].[H1].[IC_CONAR]</v>
          </cell>
        </row>
        <row r="31">
          <cell r="B31" t="str">
            <v>DataSpring s.r.o.</v>
          </cell>
          <cell r="C31" t="str">
            <v>[PARTNER].[H1].[IC_DATAS]</v>
          </cell>
        </row>
        <row r="32">
          <cell r="B32" t="str">
            <v>Eleganta, a.s.</v>
          </cell>
          <cell r="C32" t="str">
            <v>[PARTNER].[H1].[IC_ELEGA]</v>
          </cell>
        </row>
        <row r="33">
          <cell r="B33" t="str">
            <v>Emma Delta Finance Plc</v>
          </cell>
          <cell r="C33" t="str">
            <v>[PARTNER].[H1].[IC_EMDFI]</v>
          </cell>
        </row>
        <row r="34">
          <cell r="B34" t="str">
            <v>FM&amp;S Czech a.s.</v>
          </cell>
          <cell r="C34" t="str">
            <v>[PARTNER].[H1].[IC_FMSCZ]</v>
          </cell>
        </row>
        <row r="35">
          <cell r="B35" t="str">
            <v>Geewa a.s.</v>
          </cell>
          <cell r="C35" t="str">
            <v>[PARTNER].[H1].[IC_GEEWA]</v>
          </cell>
        </row>
        <row r="36">
          <cell r="B36" t="str">
            <v>Geologichne bureau Lviv LLC</v>
          </cell>
          <cell r="C36" t="str">
            <v>[PARTNER].[H1].[IC_GEOBL]</v>
          </cell>
        </row>
        <row r="37">
          <cell r="B37" t="str">
            <v>G-JET s.r.o.</v>
          </cell>
          <cell r="C37" t="str">
            <v>[PARTNER].[H1].[IC_GRJET]</v>
          </cell>
        </row>
        <row r="38">
          <cell r="B38" t="str">
            <v>HORYZONTY LLC</v>
          </cell>
          <cell r="C38" t="str">
            <v>[PARTNER].[H1].[IC_GORYZ]</v>
          </cell>
        </row>
        <row r="39">
          <cell r="B39" t="str">
            <v>IGNIS HOLDING a.s.</v>
          </cell>
          <cell r="C39" t="str">
            <v>[PARTNER].[H1].[IC_IGNHO]</v>
          </cell>
        </row>
        <row r="40">
          <cell r="B40" t="str">
            <v>INDUSTRIAL CENTER 28/23 SP. Z O.O.</v>
          </cell>
          <cell r="C40" t="str">
            <v>[PARTNER].[H1].[IC_INDUC]</v>
          </cell>
        </row>
        <row r="41">
          <cell r="B41" t="str">
            <v>Industrijske Storitve d.o.o.</v>
          </cell>
          <cell r="C41" t="str">
            <v>[PARTNER].[H1].[IC_INDST]</v>
          </cell>
        </row>
        <row r="42">
          <cell r="B42" t="str">
            <v>INTERMOS Praha s.r.o.</v>
          </cell>
          <cell r="C42" t="str">
            <v>[PARTNER].[H1].[IC_INTPH]</v>
          </cell>
        </row>
        <row r="43">
          <cell r="B43" t="str">
            <v>INTERMOS VALVES, s.r.o.</v>
          </cell>
          <cell r="C43" t="str">
            <v>[PARTNER].[H1].[IC_INTBT]</v>
          </cell>
        </row>
        <row r="44">
          <cell r="B44" t="str">
            <v>Internet Projekt, s.r.o.</v>
          </cell>
          <cell r="C44" t="str">
            <v>[PARTNER].[H1].[IC_INPRO]</v>
          </cell>
        </row>
        <row r="45">
          <cell r="B45" t="str">
            <v>IPM - Industrial Portfolio Management a.s.</v>
          </cell>
          <cell r="C45" t="str">
            <v>[PARTNER].[H1].[IC_IPMAS]</v>
          </cell>
        </row>
        <row r="46">
          <cell r="B46" t="str">
            <v>Italian Gaming Holding a.s.</v>
          </cell>
          <cell r="C46" t="str">
            <v>[PARTNER].[H1].[IC_ITAGH]</v>
          </cell>
        </row>
        <row r="47">
          <cell r="B47" t="str">
            <v>JTU Czech, s.r.o.</v>
          </cell>
          <cell r="C47" t="str">
            <v>[PARTNER].[H1].[IC_JTUCZ]</v>
          </cell>
        </row>
        <row r="48">
          <cell r="B48" t="str">
            <v>KKCG a.s.</v>
          </cell>
          <cell r="C48" t="str">
            <v>[PARTNER].[H1].[IC_KKCGA]</v>
          </cell>
        </row>
        <row r="49">
          <cell r="B49" t="str">
            <v>KKCG AG</v>
          </cell>
          <cell r="C49" t="str">
            <v>[PARTNER].[H1].[IC_KKCGS]</v>
          </cell>
        </row>
        <row r="50">
          <cell r="B50" t="str">
            <v>KKCG Development a.s.</v>
          </cell>
          <cell r="C50" t="str">
            <v>[PARTNER].[H1].[IC_KKDEV]</v>
          </cell>
        </row>
        <row r="51">
          <cell r="B51" t="str">
            <v>KKCG Entertainment &amp; Technology B.V.</v>
          </cell>
          <cell r="C51" t="str">
            <v>[PARTNER].[H1].[IC_KKENT]</v>
          </cell>
        </row>
        <row r="52">
          <cell r="B52" t="str">
            <v>KKCG Industry B.V.</v>
          </cell>
          <cell r="C52" t="str">
            <v>[PARTNER].[H1].[IC_KKIND]</v>
          </cell>
        </row>
        <row r="53">
          <cell r="B53" t="str">
            <v>KKCG Investments AG</v>
          </cell>
          <cell r="C53" t="str">
            <v>[PARTNER].[H1].[IC_INVAG]</v>
          </cell>
        </row>
        <row r="54">
          <cell r="B54" t="str">
            <v>KKCG Methanol Holdings LLC</v>
          </cell>
          <cell r="C54" t="str">
            <v>[PARTNER].[H1].[IC_KKUSL]</v>
          </cell>
        </row>
        <row r="55">
          <cell r="B55" t="str">
            <v>KKCG Real Estate Group a.s.</v>
          </cell>
          <cell r="C55" t="str">
            <v>[PARTNER].[H1].[IC_KKRES]</v>
          </cell>
        </row>
        <row r="56">
          <cell r="B56" t="str">
            <v>KKCG Structured Finance AG</v>
          </cell>
          <cell r="C56" t="str">
            <v>[PARTNER].[H1].[IC_KKSFL]</v>
          </cell>
        </row>
        <row r="57">
          <cell r="B57" t="str">
            <v>KKCG Technologies s.r.o.</v>
          </cell>
          <cell r="C57" t="str">
            <v>[PARTNER].[H1].[IC_KKTEC]</v>
          </cell>
        </row>
        <row r="58">
          <cell r="B58" t="str">
            <v>KKCG US Advisory LLC</v>
          </cell>
          <cell r="C58" t="str">
            <v>[PARTNER].[H1].[IC_KKUSA]</v>
          </cell>
        </row>
        <row r="59">
          <cell r="B59" t="str">
            <v>Kura Basin Operating Company LLC</v>
          </cell>
          <cell r="C59" t="str">
            <v>[PARTNER].[H1].[IC_KBOCL]</v>
          </cell>
        </row>
        <row r="60">
          <cell r="B60" t="str">
            <v>Kynero Consulting a.s.</v>
          </cell>
          <cell r="C60" t="str">
            <v>[PARTNER].[H1].[IC_KYNER]</v>
          </cell>
        </row>
        <row r="61">
          <cell r="B61" t="str">
            <v>Liberty One Methanol LLC</v>
          </cell>
          <cell r="C61" t="str">
            <v>[PARTNER].[H1].[IC_LIBOM]</v>
          </cell>
        </row>
        <row r="62">
          <cell r="B62" t="str">
            <v>Liberty One O&amp;M LLC</v>
          </cell>
          <cell r="C62" t="str">
            <v>[PARTNER].[H1].[IC_LIBOO]</v>
          </cell>
        </row>
        <row r="63">
          <cell r="B63" t="str">
            <v>Liberty Two Methanol LLC</v>
          </cell>
          <cell r="C63" t="str">
            <v>[PARTNER].[H1].[IC_LIBTM]</v>
          </cell>
        </row>
        <row r="64">
          <cell r="B64" t="str">
            <v>LOTTOITALIA S.r.l.</v>
          </cell>
          <cell r="C64" t="str">
            <v>[PARTNER].[H1].[IC_LOTIT]</v>
          </cell>
        </row>
        <row r="65">
          <cell r="B65" t="str">
            <v>LP Drilling S.r.l.</v>
          </cell>
          <cell r="C65" t="str">
            <v>[PARTNER].[H1].[IC_LPDRL]</v>
          </cell>
        </row>
        <row r="66">
          <cell r="B66" t="str">
            <v>LTB Beteiligungs GmbH</v>
          </cell>
          <cell r="C66" t="str">
            <v>[PARTNER].[H1].[IC_LTBBE]</v>
          </cell>
        </row>
        <row r="67">
          <cell r="B67" t="str">
            <v>MARTKOPI OIL COMPANY LIMITED</v>
          </cell>
          <cell r="C67" t="str">
            <v>[PARTNER].[H1].[IC_MARTK]</v>
          </cell>
        </row>
        <row r="68">
          <cell r="B68" t="str">
            <v>Medial Beteiligungs-GmbH</v>
          </cell>
          <cell r="C68" t="str">
            <v>[PARTNER].[H1].[IC_MEDBE]</v>
          </cell>
        </row>
        <row r="69">
          <cell r="B69" t="str">
            <v>MEDICEM Group a.s.</v>
          </cell>
          <cell r="C69" t="str">
            <v>[PARTNER].[H1].[IC_MEDGR]</v>
          </cell>
        </row>
        <row r="70">
          <cell r="B70" t="str">
            <v>Medicem Inc.</v>
          </cell>
          <cell r="C70" t="str">
            <v>[PARTNER].[H1].[IC_MEDUS]</v>
          </cell>
        </row>
        <row r="71">
          <cell r="B71" t="str">
            <v>MEDICEM Institute s.r.o.</v>
          </cell>
          <cell r="C71" t="str">
            <v>[PARTNER].[H1].[IC_MEDIN]</v>
          </cell>
        </row>
        <row r="72">
          <cell r="B72" t="str">
            <v>MEDICEM Technology s.r.o.</v>
          </cell>
          <cell r="C72" t="str">
            <v>[PARTNER].[H1].[IC_MEDTE]</v>
          </cell>
        </row>
        <row r="73">
          <cell r="B73" t="str">
            <v>Megalax Real, s.r.o.</v>
          </cell>
          <cell r="C73" t="str">
            <v>[PARTNER].[H1].[IC_MEGAL]</v>
          </cell>
        </row>
        <row r="74">
          <cell r="B74" t="str">
            <v>Metanol d.o.o.</v>
          </cell>
          <cell r="C74" t="str">
            <v>[PARTNER].[H1].[IC_METAN]</v>
          </cell>
        </row>
        <row r="75">
          <cell r="B75" t="str">
            <v>MND a.s.</v>
          </cell>
          <cell r="C75" t="str">
            <v>[PARTNER].[H1].[IC_MNDAS]</v>
          </cell>
        </row>
        <row r="76">
          <cell r="B76" t="str">
            <v>MND Drilling &amp; Services a.s.</v>
          </cell>
          <cell r="C76" t="str">
            <v>[PARTNER].[H1].[IC_MNDSE]</v>
          </cell>
        </row>
        <row r="77">
          <cell r="B77" t="str">
            <v>MND Drilling Germany GmbH</v>
          </cell>
          <cell r="C77" t="str">
            <v>[PARTNER].[H1].[IC_MDRLG]</v>
          </cell>
        </row>
        <row r="78">
          <cell r="B78" t="str">
            <v>MND Energie a.s.</v>
          </cell>
          <cell r="C78" t="str">
            <v>[PARTNER].[H1].[IC_MNDEN]</v>
          </cell>
        </row>
        <row r="79">
          <cell r="B79" t="str">
            <v>MND Energy Trading a.s.</v>
          </cell>
          <cell r="C79" t="str">
            <v>[PARTNER].[H1].[IC_MNDET]</v>
          </cell>
        </row>
        <row r="80">
          <cell r="B80" t="str">
            <v>MND Gas Storage a.s.</v>
          </cell>
          <cell r="C80" t="str">
            <v>[PARTNER].[H1].[IC_MNDGS]</v>
          </cell>
        </row>
        <row r="81">
          <cell r="B81" t="str">
            <v>MND Gas Storage Germany GmbH</v>
          </cell>
          <cell r="C81" t="str">
            <v>[PARTNER].[H1].[IC_MGSGE]</v>
          </cell>
        </row>
        <row r="82">
          <cell r="B82" t="str">
            <v>MND Georgia B.V.</v>
          </cell>
          <cell r="C82" t="str">
            <v>[PARTNER].[H1].[IC_MNDGE]</v>
          </cell>
        </row>
        <row r="83">
          <cell r="B83" t="str">
            <v>MND Germany GmbH</v>
          </cell>
          <cell r="C83" t="str">
            <v>[PARTNER].[H1].[IC_MNDEG]</v>
          </cell>
        </row>
        <row r="84">
          <cell r="B84" t="str">
            <v>MND Group AG</v>
          </cell>
          <cell r="C84" t="str">
            <v>[PARTNER].[H1].[IC_MNDAG]</v>
          </cell>
        </row>
        <row r="85">
          <cell r="B85" t="str">
            <v>MND Oil &amp; Gas a.s.</v>
          </cell>
          <cell r="C85" t="str">
            <v>[PARTNER].[H1].[IC_MNDOG]</v>
          </cell>
        </row>
        <row r="86">
          <cell r="B86" t="str">
            <v>MND Samara Holding B.V.</v>
          </cell>
          <cell r="C86" t="str">
            <v>[PARTNER].[H1].[IC_MNDSH]</v>
          </cell>
        </row>
        <row r="87">
          <cell r="B87" t="str">
            <v>MND Ukraine a.s.</v>
          </cell>
          <cell r="C87" t="str">
            <v>[PARTNER].[H1].[IC_MNDUK]</v>
          </cell>
        </row>
        <row r="88">
          <cell r="B88" t="str">
            <v>Moravia Gas Storage a.s.</v>
          </cell>
          <cell r="C88" t="str">
            <v>[PARTNER].[H1].[IC_MORGS]</v>
          </cell>
        </row>
        <row r="89">
          <cell r="B89" t="str">
            <v>Moravia Systems a.s.</v>
          </cell>
          <cell r="C89" t="str">
            <v>[PARTNER].[H1].[IC_MORSY]</v>
          </cell>
        </row>
        <row r="90">
          <cell r="B90" t="str">
            <v>Nazvrevi Oil Company Limited</v>
          </cell>
          <cell r="C90" t="str">
            <v>[PARTNER].[H1].[IC_NAZVR]</v>
          </cell>
        </row>
        <row r="91">
          <cell r="B91" t="str">
            <v>Ninotsminda Oil Company Limited</v>
          </cell>
          <cell r="C91" t="str">
            <v>[PARTNER].[H1].[IC_NINOT]</v>
          </cell>
        </row>
        <row r="92">
          <cell r="B92" t="str">
            <v>NOVECON a.s.</v>
          </cell>
          <cell r="C92" t="str">
            <v>[PARTNER].[H1].[IC_NOVEC]</v>
          </cell>
        </row>
        <row r="93">
          <cell r="B93" t="str">
            <v>OAKDALE a.s.</v>
          </cell>
          <cell r="C93" t="str">
            <v>[PARTNER].[H1].[IC_OAKDA]</v>
          </cell>
        </row>
        <row r="94">
          <cell r="B94" t="str">
            <v>Ontrax Göteborg AB</v>
          </cell>
          <cell r="C94" t="str">
            <v>[PARTNER].[H1].[IC_ONTGO]</v>
          </cell>
        </row>
        <row r="95">
          <cell r="B95" t="str">
            <v>OOO MND Samara</v>
          </cell>
          <cell r="C95" t="str">
            <v>[PARTNER].[H1].[IC_SAMAR]</v>
          </cell>
        </row>
        <row r="96">
          <cell r="B96" t="str">
            <v>OPAP S.A.</v>
          </cell>
          <cell r="C96" t="str">
            <v>[PARTNER].[H1].[IC_OPAPS]</v>
          </cell>
        </row>
        <row r="97">
          <cell r="B97" t="str">
            <v>PDC INDUSTRIAL CENTER 48 SP. Z O.O.</v>
          </cell>
          <cell r="C97" t="str">
            <v>[PARTNER].[H1].[IC_PDCIC]</v>
          </cell>
        </row>
        <row r="98">
          <cell r="B98" t="str">
            <v>POM Czech, s.r.o.</v>
          </cell>
          <cell r="C98" t="str">
            <v>[PARTNER].[H1].[IC_POMCZ]</v>
          </cell>
        </row>
        <row r="99">
          <cell r="B99" t="str">
            <v>Precarpathian energy company LLC</v>
          </cell>
          <cell r="C99" t="str">
            <v>[PARTNER].[H1].[IC_PRYEK]</v>
          </cell>
        </row>
        <row r="100">
          <cell r="B100" t="str">
            <v>Relax Rezidence Cihlářka, s.r.o.</v>
          </cell>
          <cell r="C100" t="str">
            <v>[PARTNER].[H1].[IC_CIHLA]</v>
          </cell>
        </row>
        <row r="101">
          <cell r="B101" t="str">
            <v>Rezervoarji d.o.o.</v>
          </cell>
          <cell r="C101" t="str">
            <v>[PARTNER].[H1].[IC_REZER]</v>
          </cell>
        </row>
        <row r="102">
          <cell r="B102" t="str">
            <v>RUBIDIUM HOLDINGS LIMITED</v>
          </cell>
          <cell r="C102" t="str">
            <v>[PARTNER].[H1].[IC_RUBHL]</v>
          </cell>
        </row>
        <row r="103">
          <cell r="B103" t="str">
            <v>SafeDX s.r.o.</v>
          </cell>
          <cell r="C103" t="str">
            <v>[PARTNER].[H1].[IC_SAFDX]</v>
          </cell>
        </row>
        <row r="104">
          <cell r="B104" t="str">
            <v>SAZKA a.s.</v>
          </cell>
          <cell r="C104" t="str">
            <v>[PARTNER].[H1].[IC_SAZKA]</v>
          </cell>
        </row>
        <row r="105">
          <cell r="B105" t="str">
            <v>SAZKA Asia a.s.</v>
          </cell>
          <cell r="C105" t="str">
            <v>[PARTNER].[H1].[IC_SAZAS]</v>
          </cell>
        </row>
        <row r="106">
          <cell r="B106" t="str">
            <v>Sazka Asia Vietnam Company Limited</v>
          </cell>
          <cell r="C106" t="str">
            <v>[PARTNER].[H1].[IC_SAZVN]</v>
          </cell>
        </row>
        <row r="107">
          <cell r="B107" t="str">
            <v>SAZKA Czech a.s.</v>
          </cell>
          <cell r="C107" t="str">
            <v>[PARTNER].[H1].[IC_SAZCZ]</v>
          </cell>
        </row>
        <row r="108">
          <cell r="B108" t="str">
            <v>SAZKA DELTA AIF VARIABLE CAPITAL INVESTMENT COMPANY LTD</v>
          </cell>
          <cell r="C108" t="str">
            <v>[PARTNER].[H1].[IC_EMMAD]</v>
          </cell>
        </row>
        <row r="109">
          <cell r="B109" t="str">
            <v>SAZKA Delta Hellenic Holdings Limited</v>
          </cell>
          <cell r="C109" t="str">
            <v>[PARTNER].[H1].[IC_EMDHE]</v>
          </cell>
        </row>
        <row r="110">
          <cell r="B110" t="str">
            <v>SAZKA DELTA MANAGEMENT LTD</v>
          </cell>
          <cell r="C110" t="str">
            <v>[PARTNER].[H1].[IC_EMDML]</v>
          </cell>
        </row>
        <row r="111">
          <cell r="B111" t="str">
            <v>Sazka Distribution Vietnam Joint Stock Company</v>
          </cell>
          <cell r="C111" t="str">
            <v>[PARTNER].[H1].[IC_SAZDI]</v>
          </cell>
        </row>
        <row r="112">
          <cell r="B112" t="str">
            <v>Sazka Entertainment AG</v>
          </cell>
          <cell r="C112" t="str">
            <v>[PARTNER].[H1].[IC_SAENT]</v>
          </cell>
        </row>
        <row r="113">
          <cell r="B113" t="str">
            <v>SAZKA FTS a.s.</v>
          </cell>
          <cell r="C113" t="str">
            <v>[PARTNER].[H1].[IC_SAZFT]</v>
          </cell>
        </row>
        <row r="114">
          <cell r="B114" t="str">
            <v>SAZKA Group a.s.</v>
          </cell>
          <cell r="C114" t="str">
            <v>[PARTNER].[H1].[IC_SAZGR]</v>
          </cell>
        </row>
        <row r="115">
          <cell r="B115" t="str">
            <v>SAZKA Group CZ a.s.</v>
          </cell>
          <cell r="C115" t="str">
            <v>[PARTNER].[H1].[IC_SAGCZ]</v>
          </cell>
        </row>
        <row r="116">
          <cell r="B116" t="str">
            <v>SAZKA Group Financing (Czech Republic) a.s.</v>
          </cell>
          <cell r="C116" t="str">
            <v>[PARTNER].[H1].[IC_SAZFC]</v>
          </cell>
        </row>
        <row r="117">
          <cell r="B117" t="str">
            <v>SAZKA Group Financing a.s.</v>
          </cell>
          <cell r="C117" t="str">
            <v>[PARTNER].[H1].[IC_SAZFI]</v>
          </cell>
        </row>
        <row r="118">
          <cell r="B118" t="str">
            <v>SAZKA Group Russia LLC</v>
          </cell>
          <cell r="C118" t="str">
            <v>[PARTNER].[H1].[IC_SAZRU]</v>
          </cell>
        </row>
        <row r="119">
          <cell r="B119" t="str">
            <v>SAZKA Group UK Limited</v>
          </cell>
          <cell r="C119" t="str">
            <v>[PARTNER].[H1].[IC_SAZUL]</v>
          </cell>
        </row>
        <row r="120">
          <cell r="B120" t="str">
            <v>SAZKA Services s.r.o.</v>
          </cell>
          <cell r="C120" t="str">
            <v>[PARTNER].[H1].[IC_SAZSE]</v>
          </cell>
        </row>
        <row r="121">
          <cell r="B121" t="str">
            <v>SAZKAmobil 5G a.s. (former Italian GNTN Holding a.s.)</v>
          </cell>
          <cell r="C121" t="str">
            <v>[PARTNER].[H1].[IC_SAZ5G]</v>
          </cell>
        </row>
        <row r="122">
          <cell r="B122" t="str">
            <v>Seavus AB</v>
          </cell>
          <cell r="C122" t="str">
            <v>[PARTNER].[H1].[IC_SEAAB]</v>
          </cell>
        </row>
        <row r="123">
          <cell r="B123" t="str">
            <v>Seavus CISC</v>
          </cell>
          <cell r="C123" t="str">
            <v>[PARTNER].[H1].[IC_SEAAM]</v>
          </cell>
        </row>
        <row r="124">
          <cell r="B124" t="str">
            <v>Seavus DOO (Bosnia Herzegovina)</v>
          </cell>
          <cell r="C124" t="str">
            <v>[PARTNER].[H1].[IC_SEABH]</v>
          </cell>
        </row>
        <row r="125">
          <cell r="B125" t="str">
            <v>Seavus DOO (Serbia)</v>
          </cell>
          <cell r="C125" t="str">
            <v>[PARTNER].[H1].[IC_SEARS]</v>
          </cell>
        </row>
        <row r="126">
          <cell r="B126" t="str">
            <v>Seavus DOOEL</v>
          </cell>
          <cell r="C126" t="str">
            <v>[PARTNER].[H1].[IC_SEAMK]</v>
          </cell>
        </row>
        <row r="127">
          <cell r="B127" t="str">
            <v>Seavus Educational and Development Center Doo (RS)</v>
          </cell>
          <cell r="C127" t="str">
            <v>[PARTNER].[H1].[IC_SEAER]</v>
          </cell>
        </row>
        <row r="128">
          <cell r="B128" t="str">
            <v>Seavus Educational and Development Center DOOEL (MK)</v>
          </cell>
          <cell r="C128" t="str">
            <v>[PARTNER].[H1].[IC_SEAED]</v>
          </cell>
        </row>
        <row r="129">
          <cell r="B129" t="str">
            <v>Seavus Enterprise Foundation</v>
          </cell>
          <cell r="C129" t="str">
            <v>[PARTNER].[H1].[IC_SEAEF]</v>
          </cell>
        </row>
        <row r="130">
          <cell r="B130" t="str">
            <v>Seavus FLLC</v>
          </cell>
          <cell r="C130" t="str">
            <v>[PARTNER].[H1].[IC_SEABY]</v>
          </cell>
        </row>
        <row r="131">
          <cell r="B131" t="str">
            <v>Seavus GmbH</v>
          </cell>
          <cell r="C131" t="str">
            <v>[PARTNER].[H1].[IC_SEACH]</v>
          </cell>
        </row>
        <row r="132">
          <cell r="B132" t="str">
            <v>Seavus Group Holding BV</v>
          </cell>
          <cell r="C132" t="str">
            <v>[PARTNER].[H1].[IC_SEAGH]</v>
          </cell>
        </row>
        <row r="133">
          <cell r="B133" t="str">
            <v>Seavus S.R.L.</v>
          </cell>
          <cell r="C133" t="str">
            <v>[PARTNER].[H1].[IC_SEAMD]</v>
          </cell>
        </row>
        <row r="134">
          <cell r="B134" t="str">
            <v>Seavus SHPK</v>
          </cell>
          <cell r="C134" t="str">
            <v>[PARTNER].[H1].[IC_SEAAL]</v>
          </cell>
        </row>
        <row r="135">
          <cell r="B135" t="str">
            <v>Seavus Stockholm AB</v>
          </cell>
          <cell r="C135" t="str">
            <v>[PARTNER].[H1].[IC_SEAST]</v>
          </cell>
        </row>
        <row r="136">
          <cell r="B136" t="str">
            <v>Seavus USA Inc.</v>
          </cell>
          <cell r="C136" t="str">
            <v>[PARTNER].[H1].[IC_SEAUS]</v>
          </cell>
        </row>
        <row r="137">
          <cell r="B137" t="str">
            <v>SG INDUSTRIAL CENTER 02 SP. Z O.O.</v>
          </cell>
          <cell r="C137" t="str">
            <v>[PARTNER].[H1].[IC_SGINC]</v>
          </cell>
        </row>
        <row r="138">
          <cell r="B138" t="str">
            <v>SIL Servis Partner a.s.</v>
          </cell>
          <cell r="C138" t="str">
            <v>[PARTNER].[H1].[IC_SILSE]</v>
          </cell>
        </row>
        <row r="139">
          <cell r="B139" t="str">
            <v>SPORTLEASE a.s.</v>
          </cell>
          <cell r="C139" t="str">
            <v>[PARTNER].[H1].[IC_SLEAS]</v>
          </cell>
        </row>
        <row r="140">
          <cell r="B140" t="str">
            <v>Springtide Ventures s.r.o.</v>
          </cell>
          <cell r="C140" t="str">
            <v>[PARTNER].[H1].[IC_SPTVE]</v>
          </cell>
        </row>
        <row r="141">
          <cell r="B141" t="str">
            <v>STR Czech s.r.o.</v>
          </cell>
          <cell r="C141" t="str">
            <v>[PARTNER].[H1].[IC_STRCZ]</v>
          </cell>
        </row>
        <row r="142">
          <cell r="B142" t="str">
            <v>SUPERMARINE, s.r.o.</v>
          </cell>
          <cell r="C142" t="str">
            <v>[PARTNER].[H1].[IC_SUMAR]</v>
          </cell>
        </row>
        <row r="143">
          <cell r="B143" t="str">
            <v>Tatte Property, a.s.</v>
          </cell>
          <cell r="C143" t="str">
            <v>[PARTNER].[H1].[IC_TATTE]</v>
          </cell>
        </row>
        <row r="144">
          <cell r="B144" t="str">
            <v>Theta Real s.r.o.</v>
          </cell>
          <cell r="C144" t="str">
            <v>[PARTNER].[H1].[IC_TREAL]</v>
          </cell>
        </row>
        <row r="145">
          <cell r="B145" t="str">
            <v>ThreatMark, s.r.o.</v>
          </cell>
          <cell r="C145" t="str">
            <v>[PARTNER].[H1].[IC_THREM]</v>
          </cell>
        </row>
        <row r="146">
          <cell r="B146" t="str">
            <v>TOK Poland Sp. z o.o.</v>
          </cell>
          <cell r="C146" t="str">
            <v>[PARTNER].[H1].[IC_TOKPL]</v>
          </cell>
        </row>
        <row r="147">
          <cell r="B147" t="str">
            <v>US Methanol LLC</v>
          </cell>
          <cell r="C147" t="str">
            <v>[PARTNER].[H1].[IC_USMEO]</v>
          </cell>
        </row>
        <row r="148">
          <cell r="B148" t="str">
            <v>VESTINLOG, s.r.o.</v>
          </cell>
          <cell r="C148" t="str">
            <v>[PARTNER].[H1].[IC_VESTI]</v>
          </cell>
        </row>
        <row r="149">
          <cell r="B149" t="str">
            <v>Vinohradská 230 a.s.</v>
          </cell>
          <cell r="C149" t="str">
            <v>[PARTNER].[H1].[IC_VINOH]</v>
          </cell>
        </row>
        <row r="150">
          <cell r="B150" t="str">
            <v>Vitalpeak Limited</v>
          </cell>
          <cell r="C150" t="str">
            <v>[PARTNER].[H1].[IC_VITAL]</v>
          </cell>
        </row>
        <row r="151">
          <cell r="B151" t="str">
            <v>VSU Czech s.r.o.</v>
          </cell>
          <cell r="C151" t="str">
            <v>[PARTNER].[H1].[IC_VSUCZ]</v>
          </cell>
        </row>
        <row r="152">
          <cell r="B152" t="str">
            <v>WOODSLOCK a.s.</v>
          </cell>
          <cell r="C152" t="str">
            <v>[PARTNER].[H1].[IC_WOODS]</v>
          </cell>
        </row>
      </sheetData>
      <sheetData sheetId="99" refreshError="1">
        <row r="54">
          <cell r="D54">
            <v>0</v>
          </cell>
        </row>
        <row r="61">
          <cell r="D61">
            <v>0</v>
          </cell>
        </row>
        <row r="62">
          <cell r="D62">
            <v>0</v>
          </cell>
        </row>
        <row r="65">
          <cell r="D65">
            <v>0</v>
          </cell>
        </row>
        <row r="66">
          <cell r="D66">
            <v>0</v>
          </cell>
        </row>
        <row r="69">
          <cell r="D69">
            <v>0</v>
          </cell>
        </row>
        <row r="73">
          <cell r="D73">
            <v>0</v>
          </cell>
        </row>
        <row r="74">
          <cell r="D74">
            <v>0</v>
          </cell>
        </row>
        <row r="75">
          <cell r="D75">
            <v>0</v>
          </cell>
        </row>
        <row r="76">
          <cell r="D76">
            <v>0</v>
          </cell>
        </row>
      </sheetData>
      <sheetData sheetId="100" refreshError="1">
        <row r="62">
          <cell r="B62">
            <v>0</v>
          </cell>
        </row>
        <row r="63">
          <cell r="B63">
            <v>0</v>
          </cell>
        </row>
        <row r="66">
          <cell r="B66">
            <v>0</v>
          </cell>
        </row>
        <row r="67">
          <cell r="B67">
            <v>0</v>
          </cell>
        </row>
        <row r="69">
          <cell r="B69">
            <v>0</v>
          </cell>
        </row>
        <row r="73">
          <cell r="B73">
            <v>0</v>
          </cell>
        </row>
        <row r="75">
          <cell r="B75">
            <v>0</v>
          </cell>
        </row>
        <row r="76">
          <cell r="B76">
            <v>0</v>
          </cell>
        </row>
        <row r="77">
          <cell r="B77">
            <v>0</v>
          </cell>
        </row>
        <row r="78">
          <cell r="B78">
            <v>0</v>
          </cell>
        </row>
        <row r="79">
          <cell r="B79">
            <v>0</v>
          </cell>
        </row>
        <row r="80">
          <cell r="B80">
            <v>0</v>
          </cell>
        </row>
        <row r="82">
          <cell r="B82">
            <v>0</v>
          </cell>
        </row>
        <row r="83">
          <cell r="B83">
            <v>0</v>
          </cell>
        </row>
        <row r="84">
          <cell r="B84">
            <v>0</v>
          </cell>
        </row>
        <row r="85">
          <cell r="B85">
            <v>0</v>
          </cell>
        </row>
        <row r="86">
          <cell r="B86">
            <v>0</v>
          </cell>
        </row>
      </sheetData>
      <sheetData sheetId="101" refreshError="1">
        <row r="20">
          <cell r="J20" t="str">
            <v>[UCET_IFRS].[H1].[E010101][POHYB].[H1].[EQ_OT_SH_CAP_INC_M]</v>
          </cell>
          <cell r="K20">
            <v>0</v>
          </cell>
        </row>
        <row r="21">
          <cell r="J21" t="str">
            <v>[UCET_IFRS].[H1].[E010101][POHYB].[H1].[EQ_OT_SH_CAP_INC_NM]</v>
          </cell>
          <cell r="K21">
            <v>5940.8831</v>
          </cell>
        </row>
        <row r="22">
          <cell r="J22" t="str">
            <v>[UCET_IFRS].[H1].[E010101][POHYB].[H1].[EQ_OT_SH_CAP_RED]</v>
          </cell>
          <cell r="K22">
            <v>0</v>
          </cell>
        </row>
        <row r="23">
          <cell r="J23" t="str">
            <v>[UCET_IFRS].[H1].[E010101][POHYB].[H1].[EQ_OT_EQUITY_CONTRIB]</v>
          </cell>
          <cell r="K23">
            <v>0</v>
          </cell>
        </row>
        <row r="24">
          <cell r="J24" t="str">
            <v>[UCET_IFRS].[H1].[E010101][POHYB].[H1].[EQ_OT_OTHER_MOVEMNTS]</v>
          </cell>
          <cell r="K24">
            <v>0</v>
          </cell>
        </row>
        <row r="25">
          <cell r="J25" t="str">
            <v>[UCET_IFRS].[H1].[E010201][POHYB].[H1].[EQ_OT_SH_CAP_INC_M]</v>
          </cell>
          <cell r="K25">
            <v>0</v>
          </cell>
        </row>
        <row r="26">
          <cell r="J26" t="str">
            <v>[UCET_IFRS].[H1].[E010201][POHYB].[H1].[EQ_OT_SH_CAP_INC_NM]</v>
          </cell>
          <cell r="K26">
            <v>194532.49906</v>
          </cell>
        </row>
        <row r="27">
          <cell r="J27" t="str">
            <v>[UCET_IFRS].[H1].[E010201][POHYB].[H1].[EQ_OT_SH_CAP_RED]</v>
          </cell>
          <cell r="K27">
            <v>0</v>
          </cell>
        </row>
        <row r="28">
          <cell r="J28" t="str">
            <v>[UCET_IFRS].[H1].[E010201][POHYB].[H1].[EQ_OT_EQUITY_CONTRIB]</v>
          </cell>
          <cell r="K28">
            <v>0</v>
          </cell>
        </row>
        <row r="29">
          <cell r="J29" t="str">
            <v>[UCET_IFRS].[H1].[E010201][POHYB].[H1].[EQ_OT_OTHER_MOVEMNTS]</v>
          </cell>
          <cell r="K29">
            <v>0</v>
          </cell>
        </row>
        <row r="30">
          <cell r="J30" t="str">
            <v>[UCET_IFRS].[H1].[E010302][POHYB].[H1].[EQ_OT_SH_CAP_INC_M]</v>
          </cell>
          <cell r="K30">
            <v>0</v>
          </cell>
        </row>
        <row r="31">
          <cell r="J31" t="str">
            <v>[UCET_IFRS].[H1].[E010302][POHYB].[H1].[EQ_OT_SH_CAP_INC_NM]</v>
          </cell>
          <cell r="K31">
            <v>0</v>
          </cell>
        </row>
        <row r="32">
          <cell r="J32" t="str">
            <v>[UCET_IFRS].[H1].[E010302][POHYB].[H1].[EQ_OT_SH_CAP_RED]</v>
          </cell>
          <cell r="K32">
            <v>0</v>
          </cell>
        </row>
        <row r="33">
          <cell r="J33" t="str">
            <v>[UCET_IFRS].[H1].[E010302][POHYB].[H1].[EQ_OT_EQUITY_CONTRIB]</v>
          </cell>
          <cell r="K33">
            <v>0</v>
          </cell>
        </row>
        <row r="34">
          <cell r="J34" t="str">
            <v>[UCET_IFRS].[H1].[E010302][POHYB].[H1].[EQ_OT_OTHER_MOVEMNTS]</v>
          </cell>
          <cell r="K34">
            <v>0</v>
          </cell>
        </row>
      </sheetData>
      <sheetData sheetId="102" refreshError="1">
        <row r="3">
          <cell r="B3" t="str">
            <v>+Partner</v>
          </cell>
          <cell r="C3" t="str">
            <v>[PARTNER].[H1].[IC_EMPTY_INP]</v>
          </cell>
        </row>
        <row r="4">
          <cell r="B4" t="str">
            <v>=Company outside Group</v>
          </cell>
          <cell r="C4" t="str">
            <v>[PARTNER].[H1].[EXT_EXTER]</v>
          </cell>
        </row>
        <row r="5">
          <cell r="B5" t="str">
            <v>=Group shareholder</v>
          </cell>
          <cell r="C5" t="str">
            <v>[PARTNER].[H1].[EXT_GROUP]</v>
          </cell>
        </row>
        <row r="6">
          <cell r="B6" t="str">
            <v>=Minority shareholders</v>
          </cell>
          <cell r="C6" t="str">
            <v>[PARTNER].[H1].[EXT_MINOR]</v>
          </cell>
        </row>
        <row r="7">
          <cell r="B7" t="str">
            <v>=Other, without specification</v>
          </cell>
          <cell r="C7" t="str">
            <v>[PARTNER].[H1].[EXT_OTHER]</v>
          </cell>
        </row>
        <row r="8">
          <cell r="B8" t="str">
            <v>AEC a.s.</v>
          </cell>
          <cell r="C8" t="str">
            <v>[PARTNER].[H1].[IC_AECGR]</v>
          </cell>
        </row>
        <row r="9">
          <cell r="B9" t="str">
            <v>AEC s.r.o.</v>
          </cell>
          <cell r="C9" t="str">
            <v>[PARTNER].[H1].[IC_AECSK]</v>
          </cell>
        </row>
        <row r="10">
          <cell r="B10" t="str">
            <v>ANTAIOS s.r.o.</v>
          </cell>
          <cell r="C10" t="str">
            <v>[PARTNER].[H1].[IC_ANTAS]</v>
          </cell>
        </row>
        <row r="11">
          <cell r="B11" t="str">
            <v>Aricoma Group a.s.</v>
          </cell>
          <cell r="C11" t="str">
            <v>[PARTNER].[H1].[IC_ARIGR]</v>
          </cell>
        </row>
        <row r="12">
          <cell r="B12" t="str">
            <v>Aricoma Group AB</v>
          </cell>
          <cell r="C12" t="str">
            <v>[PARTNER].[H1].[IC_ARISW]</v>
          </cell>
        </row>
        <row r="13">
          <cell r="B13" t="str">
            <v>Austrian Gaming Holding a.s.</v>
          </cell>
          <cell r="C13" t="str">
            <v>[PARTNER].[H1].[IC_AUSGH]</v>
          </cell>
        </row>
        <row r="14">
          <cell r="B14" t="str">
            <v>AUTOCONT a.s.</v>
          </cell>
          <cell r="C14" t="str">
            <v>[PARTNER].[H1].[IC_AUTCZ]</v>
          </cell>
        </row>
        <row r="15">
          <cell r="B15" t="str">
            <v>AUTOCONT s.r.o.</v>
          </cell>
          <cell r="C15" t="str">
            <v>[PARTNER].[H1].[IC_AUTSK]</v>
          </cell>
        </row>
        <row r="16">
          <cell r="B16" t="str">
            <v>BIO NEXUS Ltd.</v>
          </cell>
          <cell r="C16" t="str">
            <v>[PARTNER].[H1].[IC_BIONE]</v>
          </cell>
        </row>
        <row r="17">
          <cell r="B17" t="str">
            <v>BOŘISLAVKA OFFICE &amp; SHOPPING CENTRE s.r.o.</v>
          </cell>
          <cell r="C17" t="str">
            <v>[PARTNER].[H1].[IC_BORIS]</v>
          </cell>
        </row>
        <row r="18">
          <cell r="B18" t="str">
            <v>BOSM Czech, s.r.o.</v>
          </cell>
          <cell r="C18" t="str">
            <v>[PARTNER].[H1].[IC_BOSCZ]</v>
          </cell>
        </row>
        <row r="19">
          <cell r="B19" t="str">
            <v>CAD Studio s.r.o.</v>
          </cell>
          <cell r="C19" t="str">
            <v>[PARTNER].[H1].[IC_CADST]</v>
          </cell>
        </row>
        <row r="20">
          <cell r="B20" t="str">
            <v>CAME Holding GmbH</v>
          </cell>
          <cell r="C20" t="str">
            <v>[PARTNER].[H1].[IC_CAMEH]</v>
          </cell>
        </row>
        <row r="21">
          <cell r="B21" t="str">
            <v>Casinos Austria AG</v>
          </cell>
          <cell r="C21" t="str">
            <v>[PARTNER].[H1].[IC_CASAG]</v>
          </cell>
        </row>
        <row r="22">
          <cell r="B22" t="str">
            <v>CES EA s.r.o.</v>
          </cell>
          <cell r="C22" t="str">
            <v>[PARTNER].[H1].[IC_CESEA]</v>
          </cell>
        </row>
        <row r="23">
          <cell r="B23" t="str">
            <v>Cestovní kancelář FISCHER, a.s.</v>
          </cell>
          <cell r="C23" t="str">
            <v>[PARTNER].[H1].[IC_CKFIS]</v>
          </cell>
        </row>
        <row r="24">
          <cell r="B24" t="str">
            <v>CKF facility s.r.o.</v>
          </cell>
          <cell r="C24" t="str">
            <v>[PARTNER].[H1].[IC_CKFAC]</v>
          </cell>
        </row>
        <row r="25">
          <cell r="B25" t="str">
            <v>Cleverlance Deutschland GmbH</v>
          </cell>
          <cell r="C25" t="str">
            <v>[PARTNER].[H1].[IC_CLEDE]</v>
          </cell>
        </row>
        <row r="26">
          <cell r="B26" t="str">
            <v>Cleverlance Enterprise Solutions s.r.o.</v>
          </cell>
          <cell r="C26" t="str">
            <v>[PARTNER].[H1].[IC_CLEES]</v>
          </cell>
        </row>
        <row r="27">
          <cell r="B27" t="str">
            <v>Cleverlance Group a.s.</v>
          </cell>
          <cell r="C27" t="str">
            <v>[PARTNER].[H1].[IC_CLEGR]</v>
          </cell>
        </row>
        <row r="28">
          <cell r="B28" t="str">
            <v>Cleverlance H2B s.r.o.</v>
          </cell>
          <cell r="C28" t="str">
            <v>[PARTNER].[H1].[IC_CLEHB]</v>
          </cell>
        </row>
        <row r="29">
          <cell r="B29" t="str">
            <v>Cleverlance Slovakia s.r.o.</v>
          </cell>
          <cell r="C29" t="str">
            <v>[PARTNER].[H1].[IC_CLESL]</v>
          </cell>
        </row>
        <row r="30">
          <cell r="B30" t="str">
            <v>Cloud4com SK, s.r.o.</v>
          </cell>
          <cell r="C30" t="str">
            <v>[PARTNER].[H1].[IC_CLOSK]</v>
          </cell>
        </row>
        <row r="31">
          <cell r="B31" t="str">
            <v>Cloud4com, a.s.</v>
          </cell>
          <cell r="C31" t="str">
            <v>[PARTNER].[H1].[IC_CLOUD]</v>
          </cell>
        </row>
        <row r="32">
          <cell r="B32" t="str">
            <v>CLS Beteiligungs GmbH</v>
          </cell>
          <cell r="C32" t="str">
            <v>[PARTNER].[H1].[IC_CLSBE]</v>
          </cell>
        </row>
        <row r="33">
          <cell r="B33" t="str">
            <v>Collington II Limited</v>
          </cell>
          <cell r="C33" t="str">
            <v>[PARTNER].[H1].[IC_COLL2]</v>
          </cell>
        </row>
        <row r="34">
          <cell r="B34" t="str">
            <v>Conectart s.r.o.</v>
          </cell>
          <cell r="C34" t="str">
            <v>[PARTNER].[H1].[IC_CONAR]</v>
          </cell>
        </row>
        <row r="35">
          <cell r="B35" t="str">
            <v>DataSpring s.r.o.</v>
          </cell>
          <cell r="C35" t="str">
            <v>[PARTNER].[H1].[IC_DATAS]</v>
          </cell>
        </row>
        <row r="36">
          <cell r="B36" t="str">
            <v>Eleganta, a.s.</v>
          </cell>
          <cell r="C36" t="str">
            <v>[PARTNER].[H1].[IC_ELEGA]</v>
          </cell>
        </row>
        <row r="37">
          <cell r="B37" t="str">
            <v>Emma Delta Finance Plc</v>
          </cell>
          <cell r="C37" t="str">
            <v>[PARTNER].[H1].[IC_EMDFI]</v>
          </cell>
        </row>
        <row r="38">
          <cell r="B38" t="str">
            <v>FM&amp;S Czech a.s.</v>
          </cell>
          <cell r="C38" t="str">
            <v>[PARTNER].[H1].[IC_FMSCZ]</v>
          </cell>
        </row>
        <row r="39">
          <cell r="B39" t="str">
            <v>Geewa a.s.</v>
          </cell>
          <cell r="C39" t="str">
            <v>[PARTNER].[H1].[IC_GEEWA]</v>
          </cell>
        </row>
        <row r="40">
          <cell r="B40" t="str">
            <v>Geologichne bureau Lviv LLC</v>
          </cell>
          <cell r="C40" t="str">
            <v>[PARTNER].[H1].[IC_GEOBL]</v>
          </cell>
        </row>
        <row r="41">
          <cell r="B41" t="str">
            <v>G-JET s.r.o.</v>
          </cell>
          <cell r="C41" t="str">
            <v>[PARTNER].[H1].[IC_GRJET]</v>
          </cell>
        </row>
        <row r="42">
          <cell r="B42" t="str">
            <v>GTECH Czech Republic LLC</v>
          </cell>
          <cell r="C42" t="str">
            <v>[PARTNER].[H1].[EXT_GTECH]</v>
          </cell>
        </row>
        <row r="43">
          <cell r="B43" t="str">
            <v>HORYZONTY LLC</v>
          </cell>
          <cell r="C43" t="str">
            <v>[PARTNER].[H1].[IC_GORYZ]</v>
          </cell>
        </row>
        <row r="44">
          <cell r="B44" t="str">
            <v>IGNIS HOLDING a.s.</v>
          </cell>
          <cell r="C44" t="str">
            <v>[PARTNER].[H1].[IC_IGNHO]</v>
          </cell>
        </row>
        <row r="45">
          <cell r="B45" t="str">
            <v>INDUSTRIAL CENTER 28/23 SP. Z O.O.</v>
          </cell>
          <cell r="C45" t="str">
            <v>[PARTNER].[H1].[IC_INDUC]</v>
          </cell>
        </row>
        <row r="46">
          <cell r="B46" t="str">
            <v>Industrijske Storitve d.o.o.</v>
          </cell>
          <cell r="C46" t="str">
            <v>[PARTNER].[H1].[IC_INDST]</v>
          </cell>
        </row>
        <row r="47">
          <cell r="B47" t="str">
            <v>INTERMOS Praha s.r.o.</v>
          </cell>
          <cell r="C47" t="str">
            <v>[PARTNER].[H1].[IC_INTPH]</v>
          </cell>
        </row>
        <row r="48">
          <cell r="B48" t="str">
            <v>INTERMOS VALVES, s.r.o.</v>
          </cell>
          <cell r="C48" t="str">
            <v>[PARTNER].[H1].[IC_INTBT]</v>
          </cell>
        </row>
        <row r="49">
          <cell r="B49" t="str">
            <v>Internet Projekt, s.r.o.</v>
          </cell>
          <cell r="C49" t="str">
            <v>[PARTNER].[H1].[IC_INPRO]</v>
          </cell>
        </row>
        <row r="50">
          <cell r="B50" t="str">
            <v>IPM - Industrial Portfolio Management a.s.</v>
          </cell>
          <cell r="C50" t="str">
            <v>[PARTNER].[H1].[IC_IPMAS]</v>
          </cell>
        </row>
        <row r="51">
          <cell r="B51" t="str">
            <v>Italian Gaming Holding a.s.</v>
          </cell>
          <cell r="C51" t="str">
            <v>[PARTNER].[H1].[IC_ITAGH]</v>
          </cell>
        </row>
        <row r="52">
          <cell r="B52" t="str">
            <v>JTU Czech, s.r.o.</v>
          </cell>
          <cell r="C52" t="str">
            <v>[PARTNER].[H1].[IC_JTUCZ]</v>
          </cell>
        </row>
        <row r="53">
          <cell r="B53" t="str">
            <v>KKCG a.s.</v>
          </cell>
          <cell r="C53" t="str">
            <v>[PARTNER].[H1].[IC_KKCGA]</v>
          </cell>
        </row>
        <row r="54">
          <cell r="B54" t="str">
            <v>KKCG AG</v>
          </cell>
          <cell r="C54" t="str">
            <v>[PARTNER].[H1].[IC_KKCGS]</v>
          </cell>
        </row>
        <row r="55">
          <cell r="B55" t="str">
            <v>KKCG Development a.s.</v>
          </cell>
          <cell r="C55" t="str">
            <v>[PARTNER].[H1].[IC_KKDEV]</v>
          </cell>
        </row>
        <row r="56">
          <cell r="B56" t="str">
            <v>KKCG Entertainment &amp; Technology B.V.</v>
          </cell>
          <cell r="C56" t="str">
            <v>[PARTNER].[H1].[IC_KKENT]</v>
          </cell>
        </row>
        <row r="57">
          <cell r="B57" t="str">
            <v>KKCG Industry B.V.</v>
          </cell>
          <cell r="C57" t="str">
            <v>[PARTNER].[H1].[IC_KKIND]</v>
          </cell>
        </row>
        <row r="58">
          <cell r="B58" t="str">
            <v>KKCG Investments AG</v>
          </cell>
          <cell r="C58" t="str">
            <v>[PARTNER].[H1].[IC_INVAG]</v>
          </cell>
        </row>
        <row r="59">
          <cell r="B59" t="str">
            <v>KKCG Methanol Holdings LLC</v>
          </cell>
          <cell r="C59" t="str">
            <v>[PARTNER].[H1].[IC_KKUSL]</v>
          </cell>
        </row>
        <row r="60">
          <cell r="B60" t="str">
            <v>KKCG Real Estate Group a.s.</v>
          </cell>
          <cell r="C60" t="str">
            <v>[PARTNER].[H1].[IC_KKRES]</v>
          </cell>
        </row>
        <row r="61">
          <cell r="B61" t="str">
            <v>KKCG Structured Finance AG</v>
          </cell>
          <cell r="C61" t="str">
            <v>[PARTNER].[H1].[IC_KKSFL]</v>
          </cell>
        </row>
        <row r="62">
          <cell r="B62" t="str">
            <v>KKCG Technologies s.r.o.</v>
          </cell>
          <cell r="C62" t="str">
            <v>[PARTNER].[H1].[IC_KKTEC]</v>
          </cell>
        </row>
        <row r="63">
          <cell r="B63" t="str">
            <v>KKCG US Advisory LLC</v>
          </cell>
          <cell r="C63" t="str">
            <v>[PARTNER].[H1].[IC_KKUSA]</v>
          </cell>
        </row>
        <row r="64">
          <cell r="B64" t="str">
            <v>Kura Basin Operating Company LLC</v>
          </cell>
          <cell r="C64" t="str">
            <v>[PARTNER].[H1].[IC_KBOCL]</v>
          </cell>
        </row>
        <row r="65">
          <cell r="B65" t="str">
            <v>Kynero Consulting a.s.</v>
          </cell>
          <cell r="C65" t="str">
            <v>[PARTNER].[H1].[IC_KYNER]</v>
          </cell>
        </row>
        <row r="66">
          <cell r="B66" t="str">
            <v>Liberty One Methanol LLC</v>
          </cell>
          <cell r="C66" t="str">
            <v>[PARTNER].[H1].[IC_LIBOM]</v>
          </cell>
        </row>
        <row r="67">
          <cell r="B67" t="str">
            <v>Liberty One O&amp;M LLC</v>
          </cell>
          <cell r="C67" t="str">
            <v>[PARTNER].[H1].[IC_LIBOO]</v>
          </cell>
        </row>
        <row r="68">
          <cell r="B68" t="str">
            <v>Liberty Two Methanol LLC</v>
          </cell>
          <cell r="C68" t="str">
            <v>[PARTNER].[H1].[IC_LIBTM]</v>
          </cell>
        </row>
        <row r="69">
          <cell r="B69" t="str">
            <v>LOTTOITALIA S.r.l.</v>
          </cell>
          <cell r="C69" t="str">
            <v>[PARTNER].[H1].[IC_LOTIT]</v>
          </cell>
        </row>
        <row r="70">
          <cell r="B70" t="str">
            <v>LP Drilling S.r.l.</v>
          </cell>
          <cell r="C70" t="str">
            <v>[PARTNER].[H1].[IC_LPDRL]</v>
          </cell>
        </row>
        <row r="71">
          <cell r="B71" t="str">
            <v>LTB Beteiligungs GmbH</v>
          </cell>
          <cell r="C71" t="str">
            <v>[PARTNER].[H1].[IC_LTBBE]</v>
          </cell>
        </row>
        <row r="72">
          <cell r="B72" t="str">
            <v>MARTKOPI OIL COMPANY LIMITED</v>
          </cell>
          <cell r="C72" t="str">
            <v>[PARTNER].[H1].[IC_MARTK]</v>
          </cell>
        </row>
        <row r="73">
          <cell r="B73" t="str">
            <v>Medial Beteiligungs-GmbH</v>
          </cell>
          <cell r="C73" t="str">
            <v>[PARTNER].[H1].[IC_MEDBE]</v>
          </cell>
        </row>
        <row r="74">
          <cell r="B74" t="str">
            <v>MEDICEM Group a.s.</v>
          </cell>
          <cell r="C74" t="str">
            <v>[PARTNER].[H1].[IC_MEDGR]</v>
          </cell>
        </row>
        <row r="75">
          <cell r="B75" t="str">
            <v>Medicem Inc.</v>
          </cell>
          <cell r="C75" t="str">
            <v>[PARTNER].[H1].[IC_MEDUS]</v>
          </cell>
        </row>
        <row r="76">
          <cell r="B76" t="str">
            <v>MEDICEM Institute s.r.o.</v>
          </cell>
          <cell r="C76" t="str">
            <v>[PARTNER].[H1].[IC_MEDIN]</v>
          </cell>
        </row>
        <row r="77">
          <cell r="B77" t="str">
            <v>MEDICEM Technology s.r.o.</v>
          </cell>
          <cell r="C77" t="str">
            <v>[PARTNER].[H1].[IC_MEDTE]</v>
          </cell>
        </row>
        <row r="78">
          <cell r="B78" t="str">
            <v>Megalax Real, s.r.o.</v>
          </cell>
          <cell r="C78" t="str">
            <v>[PARTNER].[H1].[IC_MEGAL]</v>
          </cell>
        </row>
        <row r="79">
          <cell r="B79" t="str">
            <v>Metanol d.o.o.</v>
          </cell>
          <cell r="C79" t="str">
            <v>[PARTNER].[H1].[IC_METAN]</v>
          </cell>
        </row>
        <row r="80">
          <cell r="B80" t="str">
            <v>MND a.s.</v>
          </cell>
          <cell r="C80" t="str">
            <v>[PARTNER].[H1].[IC_MNDAS]</v>
          </cell>
        </row>
        <row r="81">
          <cell r="B81" t="str">
            <v>MND Drilling &amp; Services a.s.</v>
          </cell>
          <cell r="C81" t="str">
            <v>[PARTNER].[H1].[IC_MNDSE]</v>
          </cell>
        </row>
        <row r="82">
          <cell r="B82" t="str">
            <v>MND Drilling Germany GmbH</v>
          </cell>
          <cell r="C82" t="str">
            <v>[PARTNER].[H1].[IC_MDRLG]</v>
          </cell>
        </row>
        <row r="83">
          <cell r="B83" t="str">
            <v>MND Energie a.s.</v>
          </cell>
          <cell r="C83" t="str">
            <v>[PARTNER].[H1].[IC_MNDEN]</v>
          </cell>
        </row>
        <row r="84">
          <cell r="B84" t="str">
            <v>MND Energy Trading a.s.</v>
          </cell>
          <cell r="C84" t="str">
            <v>[PARTNER].[H1].[IC_MNDET]</v>
          </cell>
        </row>
        <row r="85">
          <cell r="B85" t="str">
            <v>MND Gas Storage a.s.</v>
          </cell>
          <cell r="C85" t="str">
            <v>[PARTNER].[H1].[IC_MNDGS]</v>
          </cell>
        </row>
        <row r="86">
          <cell r="B86" t="str">
            <v>MND Gas Storage Germany GmbH</v>
          </cell>
          <cell r="C86" t="str">
            <v>[PARTNER].[H1].[IC_MGSGE]</v>
          </cell>
        </row>
        <row r="87">
          <cell r="B87" t="str">
            <v>MND Georgia B.V.</v>
          </cell>
          <cell r="C87" t="str">
            <v>[PARTNER].[H1].[IC_MNDGE]</v>
          </cell>
        </row>
        <row r="88">
          <cell r="B88" t="str">
            <v>MND Germany GmbH</v>
          </cell>
          <cell r="C88" t="str">
            <v>[PARTNER].[H1].[IC_MNDEG]</v>
          </cell>
        </row>
        <row r="89">
          <cell r="B89" t="str">
            <v>MND Group AG</v>
          </cell>
          <cell r="C89" t="str">
            <v>[PARTNER].[H1].[IC_MNDAG]</v>
          </cell>
        </row>
        <row r="90">
          <cell r="B90" t="str">
            <v>MND Oil &amp; Gas a.s.</v>
          </cell>
          <cell r="C90" t="str">
            <v>[PARTNER].[H1].[IC_MNDOG]</v>
          </cell>
        </row>
        <row r="91">
          <cell r="B91" t="str">
            <v>MND Samara Holding B.V.</v>
          </cell>
          <cell r="C91" t="str">
            <v>[PARTNER].[H1].[IC_MNDSH]</v>
          </cell>
        </row>
        <row r="92">
          <cell r="B92" t="str">
            <v>MND Ukraine a.s.</v>
          </cell>
          <cell r="C92" t="str">
            <v>[PARTNER].[H1].[IC_MNDUK]</v>
          </cell>
        </row>
        <row r="93">
          <cell r="B93" t="str">
            <v>Moravia Gas Storage a.s.</v>
          </cell>
          <cell r="C93" t="str">
            <v>[PARTNER].[H1].[IC_MORGS]</v>
          </cell>
        </row>
        <row r="94">
          <cell r="B94" t="str">
            <v>Moravia Systems a.s.</v>
          </cell>
          <cell r="C94" t="str">
            <v>[PARTNER].[H1].[IC_MORSY]</v>
          </cell>
        </row>
        <row r="95">
          <cell r="B95" t="str">
            <v>Nazvrevi Oil Company Limited</v>
          </cell>
          <cell r="C95" t="str">
            <v>[PARTNER].[H1].[IC_NAZVR]</v>
          </cell>
        </row>
        <row r="96">
          <cell r="B96" t="str">
            <v>Ninotsminda Oil Company Limited</v>
          </cell>
          <cell r="C96" t="str">
            <v>[PARTNER].[H1].[IC_NINOT]</v>
          </cell>
        </row>
        <row r="97">
          <cell r="B97" t="str">
            <v>NOVECON a.s.</v>
          </cell>
          <cell r="C97" t="str">
            <v>[PARTNER].[H1].[IC_NOVEC]</v>
          </cell>
        </row>
        <row r="98">
          <cell r="B98" t="str">
            <v>OAKDALE a.s.</v>
          </cell>
          <cell r="C98" t="str">
            <v>[PARTNER].[H1].[IC_OAKDA]</v>
          </cell>
        </row>
        <row r="99">
          <cell r="B99" t="str">
            <v>Ontrax Göteborg AB</v>
          </cell>
          <cell r="C99" t="str">
            <v>[PARTNER].[H1].[IC_ONTGO]</v>
          </cell>
        </row>
        <row r="100">
          <cell r="B100" t="str">
            <v>OOO MND Samara</v>
          </cell>
          <cell r="C100" t="str">
            <v>[PARTNER].[H1].[IC_SAMAR]</v>
          </cell>
        </row>
        <row r="101">
          <cell r="B101" t="str">
            <v>OPAP S.A.</v>
          </cell>
          <cell r="C101" t="str">
            <v>[PARTNER].[H1].[IC_OPAPS]</v>
          </cell>
        </row>
        <row r="102">
          <cell r="B102" t="str">
            <v>PDC INDUSTRIAL CENTER 48 SP. Z O.O.</v>
          </cell>
          <cell r="C102" t="str">
            <v>[PARTNER].[H1].[IC_PDCIC]</v>
          </cell>
        </row>
        <row r="103">
          <cell r="B103" t="str">
            <v>PlainID Ltd.</v>
          </cell>
          <cell r="C103" t="str">
            <v>[PARTNER].[H1].[EXT_PLAIN]</v>
          </cell>
        </row>
        <row r="104">
          <cell r="B104" t="str">
            <v>POM Czech, s.r.o.</v>
          </cell>
          <cell r="C104" t="str">
            <v>[PARTNER].[H1].[IC_POMCZ]</v>
          </cell>
        </row>
        <row r="105">
          <cell r="B105" t="str">
            <v>Precarpathian energy company LLC</v>
          </cell>
          <cell r="C105" t="str">
            <v>[PARTNER].[H1].[IC_PRYEK]</v>
          </cell>
        </row>
        <row r="106">
          <cell r="B106" t="str">
            <v>Quantiq s.r.o.</v>
          </cell>
          <cell r="C106" t="str">
            <v>[PARTNER].[H1].[EXT_QUANT]</v>
          </cell>
        </row>
        <row r="107">
          <cell r="B107" t="str">
            <v>Relax Rezidence Cihlářka, s.r.o.</v>
          </cell>
          <cell r="C107" t="str">
            <v>[PARTNER].[H1].[IC_CIHLA]</v>
          </cell>
        </row>
        <row r="108">
          <cell r="B108" t="str">
            <v>Rezervoarji d.o.o.</v>
          </cell>
          <cell r="C108" t="str">
            <v>[PARTNER].[H1].[IC_REZER]</v>
          </cell>
        </row>
        <row r="109">
          <cell r="B109" t="str">
            <v>RUBIDIUM HOLDINGS LIMITED</v>
          </cell>
          <cell r="C109" t="str">
            <v>[PARTNER].[H1].[IC_RUBHL]</v>
          </cell>
        </row>
        <row r="110">
          <cell r="B110" t="str">
            <v>SafeDX s.r.o.</v>
          </cell>
          <cell r="C110" t="str">
            <v>[PARTNER].[H1].[IC_SAFDX]</v>
          </cell>
        </row>
        <row r="111">
          <cell r="B111" t="str">
            <v>SAZKA a.s.</v>
          </cell>
          <cell r="C111" t="str">
            <v>[PARTNER].[H1].[IC_SAZKA]</v>
          </cell>
        </row>
        <row r="112">
          <cell r="B112" t="str">
            <v>SAZKA Asia a.s.</v>
          </cell>
          <cell r="C112" t="str">
            <v>[PARTNER].[H1].[IC_SAZAS]</v>
          </cell>
        </row>
        <row r="113">
          <cell r="B113" t="str">
            <v>Sazka Asia Vietnam Company Limited</v>
          </cell>
          <cell r="C113" t="str">
            <v>[PARTNER].[H1].[IC_SAZVN]</v>
          </cell>
        </row>
        <row r="114">
          <cell r="B114" t="str">
            <v>SAZKA Czech a.s.</v>
          </cell>
          <cell r="C114" t="str">
            <v>[PARTNER].[H1].[IC_SAZCZ]</v>
          </cell>
        </row>
        <row r="115">
          <cell r="B115" t="str">
            <v>SAZKA DELTA AIF VARIABLE CAPITAL INVESTMENT COMPANY LTD</v>
          </cell>
          <cell r="C115" t="str">
            <v>[PARTNER].[H1].[IC_EMMAD]</v>
          </cell>
        </row>
        <row r="116">
          <cell r="B116" t="str">
            <v>SAZKA Delta Hellenic Holdings Limited</v>
          </cell>
          <cell r="C116" t="str">
            <v>[PARTNER].[H1].[IC_EMDHE]</v>
          </cell>
        </row>
        <row r="117">
          <cell r="B117" t="str">
            <v>SAZKA DELTA MANAGEMENT LTD</v>
          </cell>
          <cell r="C117" t="str">
            <v>[PARTNER].[H1].[IC_EMDML]</v>
          </cell>
        </row>
        <row r="118">
          <cell r="B118" t="str">
            <v>Sazka Distribution Vietnam Joint Stock Company</v>
          </cell>
          <cell r="C118" t="str">
            <v>[PARTNER].[H1].[IC_SAZDI]</v>
          </cell>
        </row>
        <row r="119">
          <cell r="B119" t="str">
            <v>Sazka Entertainment AG</v>
          </cell>
          <cell r="C119" t="str">
            <v>[PARTNER].[H1].[IC_SAENT]</v>
          </cell>
        </row>
        <row r="120">
          <cell r="B120" t="str">
            <v>SAZKA FTS a.s.</v>
          </cell>
          <cell r="C120" t="str">
            <v>[PARTNER].[H1].[IC_SAZFT]</v>
          </cell>
        </row>
        <row r="121">
          <cell r="B121" t="str">
            <v>SAZKA Group a.s.</v>
          </cell>
          <cell r="C121" t="str">
            <v>[PARTNER].[H1].[IC_SAZGR]</v>
          </cell>
        </row>
        <row r="122">
          <cell r="B122" t="str">
            <v>SAZKA Group CZ a.s.</v>
          </cell>
          <cell r="C122" t="str">
            <v>[PARTNER].[H1].[IC_SAGCZ]</v>
          </cell>
        </row>
        <row r="123">
          <cell r="B123" t="str">
            <v>SAZKA Group Financing (Czech Republic) a.s.</v>
          </cell>
          <cell r="C123" t="str">
            <v>[PARTNER].[H1].[IC_SAZFC]</v>
          </cell>
        </row>
        <row r="124">
          <cell r="B124" t="str">
            <v>SAZKA Group Financing a.s.</v>
          </cell>
          <cell r="C124" t="str">
            <v>[PARTNER].[H1].[IC_SAZFI]</v>
          </cell>
        </row>
        <row r="125">
          <cell r="B125" t="str">
            <v>SAZKA Group Russia LLC</v>
          </cell>
          <cell r="C125" t="str">
            <v>[PARTNER].[H1].[IC_SAZRU]</v>
          </cell>
        </row>
        <row r="126">
          <cell r="B126" t="str">
            <v>SAZKA Group UK Limited</v>
          </cell>
          <cell r="C126" t="str">
            <v>[PARTNER].[H1].[IC_SAZUL]</v>
          </cell>
        </row>
        <row r="127">
          <cell r="B127" t="str">
            <v>SAZKA Services s.r.o.</v>
          </cell>
          <cell r="C127" t="str">
            <v>[PARTNER].[H1].[IC_SAZSE]</v>
          </cell>
        </row>
        <row r="128">
          <cell r="B128" t="str">
            <v>SAZKAmobil 5G a.s. (former Italian GNTN Holding a.s.)</v>
          </cell>
          <cell r="C128" t="str">
            <v>[PARTNER].[H1].[IC_SAZ5G]</v>
          </cell>
        </row>
        <row r="129">
          <cell r="B129" t="str">
            <v>Seavus AB</v>
          </cell>
          <cell r="C129" t="str">
            <v>[PARTNER].[H1].[IC_SEAAB]</v>
          </cell>
        </row>
        <row r="130">
          <cell r="B130" t="str">
            <v>Seavus CISC</v>
          </cell>
          <cell r="C130" t="str">
            <v>[PARTNER].[H1].[IC_SEAAM]</v>
          </cell>
        </row>
        <row r="131">
          <cell r="B131" t="str">
            <v>Seavus DOO (Bosnia Herzegovina)</v>
          </cell>
          <cell r="C131" t="str">
            <v>[PARTNER].[H1].[IC_SEABH]</v>
          </cell>
        </row>
        <row r="132">
          <cell r="B132" t="str">
            <v>Seavus DOO (Serbia)</v>
          </cell>
          <cell r="C132" t="str">
            <v>[PARTNER].[H1].[IC_SEARS]</v>
          </cell>
        </row>
        <row r="133">
          <cell r="B133" t="str">
            <v>Seavus DOOEL</v>
          </cell>
          <cell r="C133" t="str">
            <v>[PARTNER].[H1].[IC_SEAMK]</v>
          </cell>
        </row>
        <row r="134">
          <cell r="B134" t="str">
            <v>Seavus Educational and Development Center Doo (RS)</v>
          </cell>
          <cell r="C134" t="str">
            <v>[PARTNER].[H1].[IC_SEAER]</v>
          </cell>
        </row>
        <row r="135">
          <cell r="B135" t="str">
            <v>Seavus Educational and Development Center DOOEL (MK)</v>
          </cell>
          <cell r="C135" t="str">
            <v>[PARTNER].[H1].[IC_SEAED]</v>
          </cell>
        </row>
        <row r="136">
          <cell r="B136" t="str">
            <v>Seavus Enterprise Foundation</v>
          </cell>
          <cell r="C136" t="str">
            <v>[PARTNER].[H1].[IC_SEAEF]</v>
          </cell>
        </row>
        <row r="137">
          <cell r="B137" t="str">
            <v>Seavus FLLC</v>
          </cell>
          <cell r="C137" t="str">
            <v>[PARTNER].[H1].[IC_SEABY]</v>
          </cell>
        </row>
        <row r="138">
          <cell r="B138" t="str">
            <v>Seavus GmbH</v>
          </cell>
          <cell r="C138" t="str">
            <v>[PARTNER].[H1].[IC_SEACH]</v>
          </cell>
        </row>
        <row r="139">
          <cell r="B139" t="str">
            <v>Seavus Group Holding BV</v>
          </cell>
          <cell r="C139" t="str">
            <v>[PARTNER].[H1].[IC_SEAGH]</v>
          </cell>
        </row>
        <row r="140">
          <cell r="B140" t="str">
            <v>Seavus S.R.L.</v>
          </cell>
          <cell r="C140" t="str">
            <v>[PARTNER].[H1].[IC_SEAMD]</v>
          </cell>
        </row>
        <row r="141">
          <cell r="B141" t="str">
            <v>Seavus SHPK</v>
          </cell>
          <cell r="C141" t="str">
            <v>[PARTNER].[H1].[IC_SEAAL]</v>
          </cell>
        </row>
        <row r="142">
          <cell r="B142" t="str">
            <v>Seavus Stockholm AB</v>
          </cell>
          <cell r="C142" t="str">
            <v>[PARTNER].[H1].[IC_SEAST]</v>
          </cell>
        </row>
        <row r="143">
          <cell r="B143" t="str">
            <v>Seavus USA Inc.</v>
          </cell>
          <cell r="C143" t="str">
            <v>[PARTNER].[H1].[IC_SEAUS]</v>
          </cell>
        </row>
        <row r="144">
          <cell r="B144" t="str">
            <v>SG INDUSTRIAL CENTER 02 SP. Z O.O.</v>
          </cell>
          <cell r="C144" t="str">
            <v>[PARTNER].[H1].[IC_SGINC]</v>
          </cell>
        </row>
        <row r="145">
          <cell r="B145" t="str">
            <v>SIL Servis Partner a.s.</v>
          </cell>
          <cell r="C145" t="str">
            <v>[PARTNER].[H1].[IC_SILSE]</v>
          </cell>
        </row>
        <row r="146">
          <cell r="B146" t="str">
            <v>SPORTLEASE a.s.</v>
          </cell>
          <cell r="C146" t="str">
            <v>[PARTNER].[H1].[IC_SLEAS]</v>
          </cell>
        </row>
        <row r="147">
          <cell r="B147" t="str">
            <v>SpotInst Ltd.</v>
          </cell>
          <cell r="C147" t="str">
            <v>[PARTNER].[H1].[EXT_SPOTI]</v>
          </cell>
        </row>
        <row r="148">
          <cell r="B148" t="str">
            <v>Springtide Ventures s.r.o.</v>
          </cell>
          <cell r="C148" t="str">
            <v>[PARTNER].[H1].[IC_SPTVE]</v>
          </cell>
        </row>
        <row r="149">
          <cell r="B149" t="str">
            <v>STR Czech s.r.o.</v>
          </cell>
          <cell r="C149" t="str">
            <v>[PARTNER].[H1].[IC_STRCZ]</v>
          </cell>
        </row>
        <row r="150">
          <cell r="B150" t="str">
            <v>SUPERMARINE, s.r.o.</v>
          </cell>
          <cell r="C150" t="str">
            <v>[PARTNER].[H1].[IC_SUMAR]</v>
          </cell>
        </row>
        <row r="151">
          <cell r="B151" t="str">
            <v>Tatte Property, a.s.</v>
          </cell>
          <cell r="C151" t="str">
            <v>[PARTNER].[H1].[IC_TATTE]</v>
          </cell>
        </row>
        <row r="152">
          <cell r="B152" t="str">
            <v>Theta Real s.r.o.</v>
          </cell>
          <cell r="C152" t="str">
            <v>[PARTNER].[H1].[IC_TREAL]</v>
          </cell>
        </row>
        <row r="153">
          <cell r="B153" t="str">
            <v>ThreatMark, s.r.o.</v>
          </cell>
          <cell r="C153" t="str">
            <v>[PARTNER].[H1].[IC_THREM]</v>
          </cell>
        </row>
        <row r="154">
          <cell r="B154" t="str">
            <v>TOK Poland Sp. z o.o.</v>
          </cell>
          <cell r="C154" t="str">
            <v>[PARTNER].[H1].[IC_TOKPL]</v>
          </cell>
        </row>
        <row r="155">
          <cell r="B155" t="str">
            <v>US Methanol LLC</v>
          </cell>
          <cell r="C155" t="str">
            <v>[PARTNER].[H1].[IC_USMEO]</v>
          </cell>
        </row>
        <row r="156">
          <cell r="B156" t="str">
            <v>VEMEX s.r.o.</v>
          </cell>
          <cell r="C156" t="str">
            <v>[PARTNER].[H1].[EXT_VEMEX]</v>
          </cell>
        </row>
        <row r="157">
          <cell r="B157" t="str">
            <v>VESTINLOG, s.r.o.</v>
          </cell>
          <cell r="C157" t="str">
            <v>[PARTNER].[H1].[IC_VESTI]</v>
          </cell>
        </row>
        <row r="158">
          <cell r="B158" t="str">
            <v>Vinohradská 230 a.s.</v>
          </cell>
          <cell r="C158" t="str">
            <v>[PARTNER].[H1].[IC_VINOH]</v>
          </cell>
        </row>
        <row r="159">
          <cell r="B159" t="str">
            <v>Vitalpeak Limited</v>
          </cell>
          <cell r="C159" t="str">
            <v>[PARTNER].[H1].[IC_VITAL]</v>
          </cell>
        </row>
        <row r="160">
          <cell r="B160" t="str">
            <v>Vítkovice Holding a.s.</v>
          </cell>
          <cell r="C160" t="str">
            <v>[PARTNER].[H1].[EXT_VITHO]</v>
          </cell>
        </row>
        <row r="161">
          <cell r="B161" t="str">
            <v>Vítkovice, a.s.</v>
          </cell>
          <cell r="C161" t="str">
            <v>[PARTNER].[H1].[EXT_VITAS]</v>
          </cell>
        </row>
        <row r="162">
          <cell r="B162" t="str">
            <v>VSU Czech s.r.o.</v>
          </cell>
          <cell r="C162" t="str">
            <v>[PARTNER].[H1].[IC_VSUCZ]</v>
          </cell>
        </row>
        <row r="163">
          <cell r="B163" t="str">
            <v>WOODSLOCK a.s.</v>
          </cell>
          <cell r="C163" t="str">
            <v>[PARTNER].[H1].[IC_WOODS]</v>
          </cell>
        </row>
      </sheetData>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 val="Historical Financial Statements"/>
      <sheetName val="Calculations"/>
      <sheetName val="Ratio Analysis"/>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ewCo_FIN"/>
      <sheetName val="CF"/>
      <sheetName val="PL"/>
      <sheetName val="BS"/>
      <sheetName val="IGH_FIN"/>
      <sheetName val="Financials"/>
      <sheetName val="CF2"/>
      <sheetName val="PL2"/>
      <sheetName val="BS2"/>
      <sheetName val="Covenants_Senior"/>
      <sheetName val="Covenants_Junior"/>
      <sheetName val="Financing_schedule"/>
      <sheetName val="Mezz_assumptions"/>
      <sheetName val="Fin4"/>
      <sheetName val="Fin3"/>
      <sheetName val="Fin2"/>
      <sheetName val="Fin1"/>
      <sheetName val="Wagers"/>
      <sheetName val="Costs"/>
      <sheetName val="Backup"/>
      <sheetName val="WACC"/>
      <sheetName val="Srovnani_nakladu_2017"/>
      <sheetName val="Framework Financials"/>
      <sheetName val="NPV for IGH at given dates"/>
      <sheetName val="Exit_values"/>
      <sheetName val="Cost of equity"/>
      <sheetName val="BS_zal"/>
      <sheetName val="Na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sheets"/>
      <sheetName val="Company"/>
      <sheetName val="Consolidation"/>
      <sheetName val="1.1"/>
      <sheetName val="1.2"/>
      <sheetName val="1.3"/>
      <sheetName val="1.4"/>
      <sheetName val="3"/>
      <sheetName val="4"/>
      <sheetName val="4 (2)"/>
      <sheetName val="4 (3)"/>
      <sheetName val="4 (4)"/>
      <sheetName val="4 (5)"/>
      <sheetName val="4 (6)"/>
      <sheetName val="4 (7)"/>
      <sheetName val="4 (8)"/>
      <sheetName val="4 (9)"/>
      <sheetName val="4 (10)"/>
      <sheetName val="4 (11)"/>
      <sheetName val="4 (12)"/>
      <sheetName val="4 (13)"/>
      <sheetName val="4 (14)"/>
      <sheetName val="5.1"/>
      <sheetName val="5.2"/>
      <sheetName val="6.1"/>
      <sheetName val="6.1 (2)"/>
      <sheetName val="6.1 (3)"/>
      <sheetName val="6.1 (4)"/>
      <sheetName val="6.1 (5)"/>
      <sheetName val="6.1 (6)"/>
      <sheetName val="6.1 (7)"/>
      <sheetName val="6.1 (8)"/>
      <sheetName val="6.1 (9)"/>
      <sheetName val="6.1 (10)"/>
      <sheetName val="6.1 (11)"/>
      <sheetName val="6.1 (12)"/>
      <sheetName val="6.1 (13)"/>
      <sheetName val="6.1 (14)"/>
      <sheetName val="6.2"/>
      <sheetName val="6.2 (2)"/>
      <sheetName val="6.2 (3)"/>
      <sheetName val="6.2 (4)"/>
      <sheetName val="6.2 (5)"/>
      <sheetName val="6.2 (6)"/>
      <sheetName val="6.2 (7)"/>
      <sheetName val="6.2 (8)"/>
      <sheetName val="6.2 (9)"/>
      <sheetName val="6.2 (10)"/>
      <sheetName val="6.2 (11)"/>
      <sheetName val="6.2 (12)"/>
      <sheetName val="6.2 (13)"/>
      <sheetName val="6.2 (14)"/>
      <sheetName val="7"/>
      <sheetName val="7 (2)"/>
      <sheetName val="7 (3)"/>
      <sheetName val="7 (4)"/>
      <sheetName val="7 (5)"/>
      <sheetName val="7 (6)"/>
      <sheetName val="7 (7)"/>
      <sheetName val="7 (8)"/>
      <sheetName val="7 (9)"/>
      <sheetName val="7 (10)"/>
      <sheetName val="7 (11)"/>
      <sheetName val="7 (12)"/>
      <sheetName val="7 (13)"/>
      <sheetName val="7 (14)"/>
      <sheetName val="8"/>
      <sheetName val="8 (2)"/>
      <sheetName val="8 (3)"/>
      <sheetName val="8 (4)"/>
      <sheetName val="8 (5)"/>
      <sheetName val="8 (6)"/>
      <sheetName val="8 (7)"/>
      <sheetName val="8 (8)"/>
      <sheetName val="8 (9)"/>
      <sheetName val="8 (10)"/>
      <sheetName val="8 (11)"/>
      <sheetName val="8 (12)"/>
      <sheetName val="8 (13)"/>
      <sheetName val="8 (14)"/>
      <sheetName val="9.1"/>
      <sheetName val="9.1 (2)"/>
      <sheetName val="9.1 (3)"/>
      <sheetName val="9.1 (4)"/>
      <sheetName val="9.1 (5)"/>
      <sheetName val="9.1 (6)"/>
      <sheetName val="9.1 (7)"/>
      <sheetName val="9.1 (8)"/>
      <sheetName val="9.1 (9)"/>
      <sheetName val="9.1 (10)"/>
      <sheetName val="9.1 (11)"/>
      <sheetName val="9.1 (12)"/>
      <sheetName val="9.1 (13)"/>
      <sheetName val="9.1 (14)"/>
      <sheetName val="9.2"/>
      <sheetName val="9.2 (2)"/>
      <sheetName val="9.2 (3)"/>
      <sheetName val="9.2 (4)"/>
      <sheetName val="9.2 (5)"/>
      <sheetName val="9.2 (6)"/>
      <sheetName val="9.2 (7)"/>
      <sheetName val="9.2 (8)"/>
      <sheetName val="9.2 (9)"/>
      <sheetName val="9.2 (10)"/>
      <sheetName val="9.2 (11)"/>
      <sheetName val="9.2 (12)"/>
      <sheetName val="9.2 (13)"/>
      <sheetName val="9.2 (14)"/>
      <sheetName val="10"/>
      <sheetName val="10 (2)"/>
      <sheetName val="10 (3)"/>
      <sheetName val="10 (4)"/>
      <sheetName val="10 (5)"/>
      <sheetName val="10 (6)"/>
      <sheetName val="10 (7)"/>
      <sheetName val="10 (8)"/>
      <sheetName val="10 (9)"/>
      <sheetName val="10 (10)"/>
      <sheetName val="10 (11)"/>
      <sheetName val="10 (12)"/>
      <sheetName val="10 (13)"/>
      <sheetName val="10 (14)"/>
      <sheetName val="11.1"/>
      <sheetName val="11.1 (2)"/>
      <sheetName val="11.1 (3)"/>
      <sheetName val="11.1 (4)"/>
      <sheetName val="11.1 (5)"/>
      <sheetName val="11.1 (6)"/>
      <sheetName val="11.1 (7)"/>
      <sheetName val="11.1 (8)"/>
      <sheetName val="11.1 (9)"/>
      <sheetName val="11.1 (10)"/>
      <sheetName val="11.1 (11)"/>
      <sheetName val="11.1 (12)"/>
      <sheetName val="11.1 (13)"/>
      <sheetName val="11.1 (14)"/>
      <sheetName val="11.2"/>
      <sheetName val="11.2 (2)"/>
      <sheetName val="11.2 (3)"/>
      <sheetName val="11.2 (4)"/>
      <sheetName val="11.2 (5)"/>
      <sheetName val="11.2 (6)"/>
      <sheetName val="11.2 (7)"/>
      <sheetName val="11.2 (8)"/>
      <sheetName val="11.2 (9)"/>
      <sheetName val="11.2 (10)"/>
      <sheetName val="11.2 (11)"/>
      <sheetName val="11.2 (12)"/>
      <sheetName val="11.2 (13)"/>
      <sheetName val="11.2 (14)"/>
      <sheetName val="12.1"/>
      <sheetName val="12.1 (2)"/>
      <sheetName val="12.1 (3)"/>
      <sheetName val="12.1 (4)"/>
      <sheetName val="12.1 (5)"/>
      <sheetName val="12.1 (6)"/>
      <sheetName val="12.1 (7)"/>
      <sheetName val="12.1 (8)"/>
      <sheetName val="12.1 (9)"/>
      <sheetName val="12.1 (10)"/>
      <sheetName val="12.1 (11)"/>
      <sheetName val="12.1 (12)"/>
      <sheetName val="12.1 (13)"/>
      <sheetName val="12.1 (14)"/>
      <sheetName val="12.2"/>
      <sheetName val="13.1"/>
      <sheetName val="13.1 (2)"/>
      <sheetName val="13.1 (3)"/>
      <sheetName val="13.1 (4)"/>
      <sheetName val="13.1 (5)"/>
      <sheetName val="13.1 (6)"/>
      <sheetName val="13.1 (7)"/>
      <sheetName val="13.1 (8)"/>
      <sheetName val="13.1 (9)"/>
      <sheetName val="13.1 (10)"/>
      <sheetName val="13.1 (11)"/>
      <sheetName val="13.1 (12)"/>
      <sheetName val="13.1 (13)"/>
      <sheetName val="13.1 (14)"/>
      <sheetName val="13.2"/>
      <sheetName val="13.2 (2)"/>
      <sheetName val="13.2 (3)"/>
      <sheetName val="13.2 (4)"/>
      <sheetName val="13.2 (5)"/>
      <sheetName val="13.2 (6)"/>
      <sheetName val="13.2 (7)"/>
      <sheetName val="13.2 (8)"/>
      <sheetName val="13.2 (9)"/>
      <sheetName val="13.2 (10)"/>
      <sheetName val="13.2 (11)"/>
      <sheetName val="13.2 (12)"/>
      <sheetName val="13.2 (13)"/>
      <sheetName val="13.2 (14)"/>
      <sheetName val="16"/>
      <sheetName val="16 (2)"/>
      <sheetName val="16 (3)"/>
      <sheetName val="16 (4)"/>
      <sheetName val="16 (5)"/>
      <sheetName val="16 (6)"/>
      <sheetName val="16 (7)"/>
      <sheetName val="16 (8)"/>
      <sheetName val="16 (9)"/>
      <sheetName val="16 (10)"/>
      <sheetName val="16 (11)"/>
      <sheetName val="16 (12)"/>
      <sheetName val="16 (13)"/>
      <sheetName val="16 (14)"/>
      <sheetName val="17.1"/>
      <sheetName val="17.1 (2)"/>
      <sheetName val="17.1 (3)"/>
      <sheetName val="17.1 (4)"/>
      <sheetName val="17.1 (5)"/>
      <sheetName val="17.1 (6)"/>
      <sheetName val="17.1 (7)"/>
      <sheetName val="17.1 (8)"/>
      <sheetName val="17.1 (9)"/>
      <sheetName val="17.1 (10)"/>
      <sheetName val="17.1 (11)"/>
      <sheetName val="17.1 (12)"/>
      <sheetName val="17.1 (13)"/>
      <sheetName val="17.1 (14)"/>
      <sheetName val="17.2"/>
      <sheetName val="17.2 (2)"/>
      <sheetName val="17.2 (3)"/>
      <sheetName val="17.2 (4)"/>
      <sheetName val="17.2 (5)"/>
      <sheetName val="17.2 (6)"/>
      <sheetName val="17.2 (7)"/>
      <sheetName val="17.2 (8)"/>
      <sheetName val="17.2 (9)"/>
      <sheetName val="17.2 (10)"/>
      <sheetName val="17.2 (11)"/>
      <sheetName val="17.2 (12)"/>
      <sheetName val="17.2 (13)"/>
      <sheetName val="17.2 (14)"/>
      <sheetName val="18"/>
      <sheetName val="19"/>
      <sheetName val="19 (2)"/>
      <sheetName val="19 (3)"/>
      <sheetName val="19 (4)"/>
      <sheetName val="19 (5)"/>
      <sheetName val="19 (6)"/>
      <sheetName val="19 (7)"/>
      <sheetName val="19 (8)"/>
      <sheetName val="19 (9)"/>
      <sheetName val="19 (10)"/>
      <sheetName val="19 (11)"/>
      <sheetName val="19 (12)"/>
      <sheetName val="19 (13)"/>
      <sheetName val="19 (14)"/>
      <sheetName val="Check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final"/>
      <sheetName val="CAPEX"/>
      <sheetName val="Výpočet Ú odpisů"/>
      <sheetName val="Odpisy Ú - účty"/>
      <sheetName val="Odpisy Ú - zakázky"/>
      <sheetName val="Kontrolní list2"/>
    </sheetNames>
    <sheetDataSet>
      <sheetData sheetId="0"/>
      <sheetData sheetId="1"/>
      <sheetData sheetId="2"/>
      <sheetData sheetId="3"/>
      <sheetData sheetId="4"/>
      <sheetData sheetId="5">
        <row r="83">
          <cell r="A83" t="str">
            <v>11811…Zřizovací výdaje</v>
          </cell>
        </row>
        <row r="84">
          <cell r="A84" t="str">
            <v>12806…Nehmotné výsledky výzkumné a obdobné činnosti</v>
          </cell>
        </row>
        <row r="85">
          <cell r="A85" t="str">
            <v>13811…Software</v>
          </cell>
        </row>
        <row r="86">
          <cell r="A86" t="str">
            <v>13811…Software - sázková a loterijní činnost</v>
          </cell>
        </row>
        <row r="87">
          <cell r="A87" t="str">
            <v>13811…Software - do 60 tis. Kč</v>
          </cell>
        </row>
        <row r="88">
          <cell r="A88" t="str">
            <v>13811…Software - prodej vstupenek</v>
          </cell>
        </row>
        <row r="89">
          <cell r="A89" t="str">
            <v>13811…Software - CLS s IVT</v>
          </cell>
        </row>
        <row r="90">
          <cell r="A90" t="str">
            <v>13811…Software nad 60 tis. Kč provozní a technologický</v>
          </cell>
        </row>
        <row r="91">
          <cell r="A91" t="str">
            <v>13811…Software dobíjení kreditů GSM</v>
          </cell>
        </row>
        <row r="92">
          <cell r="A92" t="str">
            <v>13811…Software -odbavovací systémy</v>
          </cell>
        </row>
        <row r="93">
          <cell r="A93" t="str">
            <v>13811…Software -jiná neloterní technika</v>
          </cell>
        </row>
        <row r="94">
          <cell r="A94" t="str">
            <v>14812…Ocenitelná práva - průmyslová práva</v>
          </cell>
        </row>
        <row r="95">
          <cell r="A95" t="str">
            <v>14812…Ocenitelná práva - copyright</v>
          </cell>
        </row>
        <row r="96">
          <cell r="A96" t="str">
            <v>14812…Ocenitelná práva - ochranné známky</v>
          </cell>
        </row>
        <row r="97">
          <cell r="A97" t="str">
            <v>14812…Ocenitelná práva - do 60 tis. Kč</v>
          </cell>
        </row>
        <row r="98">
          <cell r="A98" t="str">
            <v>15811…Goodwill IFRS</v>
          </cell>
        </row>
        <row r="99">
          <cell r="A99" t="str">
            <v>13813…Drobný nehmotný investiční majetek</v>
          </cell>
        </row>
        <row r="100">
          <cell r="A100" t="str">
            <v>21811…Budovy</v>
          </cell>
        </row>
        <row r="101">
          <cell r="A101" t="str">
            <v>21811…Budovy a haly</v>
          </cell>
        </row>
        <row r="102">
          <cell r="A102" t="str">
            <v>22811…Samostatné movité věci a soubory movitých věcí</v>
          </cell>
        </row>
        <row r="103">
          <cell r="A103" t="str">
            <v>22812…Jednostopá a dvoustopá vozidla</v>
          </cell>
        </row>
        <row r="104">
          <cell r="A104" t="str">
            <v>22823…Elektrické přístroje</v>
          </cell>
        </row>
        <row r="105">
          <cell r="A105" t="str">
            <v>22823…Kancelářská technika</v>
          </cell>
        </row>
        <row r="106">
          <cell r="A106" t="str">
            <v>22823…Mobilní telefony</v>
          </cell>
        </row>
        <row r="107">
          <cell r="A107" t="str">
            <v>22823…Kancelářské vybavení - nábytek</v>
          </cell>
        </row>
        <row r="108">
          <cell r="A108" t="str">
            <v>22817…Losovací zařízení</v>
          </cell>
        </row>
        <row r="109">
          <cell r="A109" t="str">
            <v>22823…Spotřební elektronika</v>
          </cell>
        </row>
        <row r="110">
          <cell r="A110" t="str">
            <v>22823…Výpočetní technika - technologie</v>
          </cell>
        </row>
        <row r="111">
          <cell r="A111" t="str">
            <v>22823…Výpočetní technika - kancelářská</v>
          </cell>
        </row>
        <row r="112">
          <cell r="A112" t="str">
            <v>22823…Telekomunikační technika</v>
          </cell>
        </row>
        <row r="113">
          <cell r="A113" t="str">
            <v>22823…Záložní zdroje</v>
          </cell>
        </row>
        <row r="114">
          <cell r="A114" t="str">
            <v>22823…Ostatní hmotný investiční majetek</v>
          </cell>
        </row>
        <row r="115">
          <cell r="A115" t="str">
            <v>22825…Stroje, přístroje a zařízení do 40 tis. Kč</v>
          </cell>
        </row>
        <row r="116">
          <cell r="A116" t="str">
            <v>22812…Dopravní prostředky do 40 tis. Kč</v>
          </cell>
        </row>
        <row r="117">
          <cell r="A117" t="str">
            <v>22825…Inventář do 40 tis. Kč</v>
          </cell>
        </row>
        <row r="118">
          <cell r="A118" t="str">
            <v>22823…Dlouhodobý hmotný majetek - prodej vstupenek</v>
          </cell>
        </row>
        <row r="119">
          <cell r="A119" t="str">
            <v>22812…Dopravní prostředky - traktory</v>
          </cell>
        </row>
        <row r="120">
          <cell r="A120" t="str">
            <v>22812…Dopravní prostředky - vysokozdvižné vozíky</v>
          </cell>
        </row>
        <row r="121">
          <cell r="A121" t="str">
            <v>22812…Dopravní prostředky - speciální vozidla</v>
          </cell>
        </row>
        <row r="122">
          <cell r="A122" t="str">
            <v>22890…Typové vybavení POS - SA02</v>
          </cell>
        </row>
        <row r="123">
          <cell r="A123" t="str">
            <v>22828…Drobný hmotný IM</v>
          </cell>
        </row>
        <row r="124">
          <cell r="A124" t="str">
            <v>31811…Pozemky</v>
          </cell>
        </row>
        <row r="125">
          <cell r="A125" t="str">
            <v>32811…Umělecká díla</v>
          </cell>
        </row>
        <row r="126">
          <cell r="A126" t="str">
            <v>13800…IFRS - nehmotný majetek pořízený na leasing</v>
          </cell>
        </row>
        <row r="127">
          <cell r="A127" t="str">
            <v>22800…IFRS - hmotný majetek pořízený na leasing</v>
          </cell>
        </row>
        <row r="128">
          <cell r="A128" t="str">
            <v>22800…IFRS-FL-Typové vybavení POS</v>
          </cell>
        </row>
        <row r="131">
          <cell r="A131" t="str">
            <v>1012 … MAN</v>
          </cell>
        </row>
        <row r="132">
          <cell r="A132" t="str">
            <v>2012 … ADM</v>
          </cell>
        </row>
        <row r="133">
          <cell r="A133" t="str">
            <v>2013 … FIN</v>
          </cell>
        </row>
        <row r="134">
          <cell r="A134" t="str">
            <v>3012 … OMG</v>
          </cell>
        </row>
        <row r="135">
          <cell r="A135" t="str">
            <v>3013 … KSS</v>
          </cell>
        </row>
        <row r="136">
          <cell r="A136" t="str">
            <v>3014 … DPS</v>
          </cell>
        </row>
        <row r="137">
          <cell r="A137" t="str">
            <v>3015 … ICT</v>
          </cell>
        </row>
        <row r="138">
          <cell r="A138" t="str">
            <v>3017 … DHP</v>
          </cell>
        </row>
        <row r="139">
          <cell r="A139" t="str">
            <v>4011 … RSA</v>
          </cell>
        </row>
        <row r="140">
          <cell r="A140" t="str">
            <v>4012 … RSB</v>
          </cell>
        </row>
        <row r="141">
          <cell r="A141" t="str">
            <v>4013 … RSC</v>
          </cell>
        </row>
        <row r="142">
          <cell r="A142" t="str">
            <v>4014 … RSD</v>
          </cell>
        </row>
        <row r="143">
          <cell r="A143" t="str">
            <v>4015 … RSE</v>
          </cell>
        </row>
        <row r="144">
          <cell r="A144" t="str">
            <v>4016 … RSF</v>
          </cell>
        </row>
        <row r="145">
          <cell r="A145" t="str">
            <v>4017 … RSG</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EPMFormattingSheet2"/>
      <sheetName val="Accounts_Cache"/>
      <sheetName val="TRIAL_BALANCE"/>
      <sheetName val="NewAccounts"/>
      <sheetName val="Accounts"/>
      <sheetName val="Historical"/>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1"/>
      <sheetName val="INFO2"/>
      <sheetName val="Company Codes"/>
      <sheetName val="TOC"/>
      <sheetName val="PL"/>
      <sheetName val="BS-1"/>
      <sheetName val="BS-2"/>
      <sheetName val="ADJ"/>
      <sheetName val="DLTA"/>
      <sheetName val="CFS"/>
      <sheetName val="TAX1"/>
      <sheetName val="TAX2"/>
      <sheetName val="TAX3"/>
      <sheetName val="1140"/>
      <sheetName val="1170"/>
      <sheetName val="2100"/>
      <sheetName val="2100a"/>
      <sheetName val="2100b"/>
      <sheetName val="2100c"/>
      <sheetName val="3000"/>
      <sheetName val="5000"/>
      <sheetName val="6000"/>
      <sheetName val="7000"/>
      <sheetName val="7040"/>
      <sheetName val="7070"/>
      <sheetName val="7140"/>
      <sheetName val="7180"/>
      <sheetName val="7210"/>
      <sheetName val="8055"/>
      <sheetName val="8095"/>
      <sheetName val="NO1"/>
      <sheetName val="NO2"/>
      <sheetName val="NO3"/>
      <sheetName val="NO3a"/>
      <sheetName val="NO4"/>
      <sheetName val="NO5"/>
      <sheetName val="NO6"/>
      <sheetName val="NO6a"/>
      <sheetName val="NO7"/>
      <sheetName val="NO8"/>
      <sheetName val="NO9"/>
      <sheetName val="NO10"/>
      <sheetName val="PY DATA - not for repor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Menu"/>
      <sheetName val="Company"/>
      <sheetName val="Links"/>
      <sheetName val="Export"/>
      <sheetName val="All_Accounts"/>
      <sheetName val="Generator"/>
      <sheetName val="EPMFormattingSheet"/>
      <sheetName val="EPMFormattingSheet2"/>
      <sheetName val="Report"/>
      <sheetName val="1.1"/>
      <sheetName val="1.2"/>
      <sheetName val="1.3"/>
      <sheetName val="1.4"/>
      <sheetName val="3"/>
      <sheetName val="3.1"/>
      <sheetName val="3.2"/>
      <sheetName val="4"/>
      <sheetName val="Sheet15"/>
      <sheetName val="4.4"/>
      <sheetName val="4.5"/>
      <sheetName val="5"/>
      <sheetName val="5.1"/>
      <sheetName val="7.1"/>
      <sheetName val="7.2"/>
      <sheetName val="8"/>
      <sheetName val="9.1"/>
      <sheetName val="9.1.1"/>
      <sheetName val="9.1.2"/>
      <sheetName val="9.1.3"/>
      <sheetName val="9.1.4"/>
      <sheetName val="9.2"/>
      <sheetName val="9.2.1"/>
      <sheetName val="9.2.2"/>
      <sheetName val="9.3"/>
      <sheetName val="Sheet23"/>
      <sheetName val="9.4"/>
      <sheetName val="9.5"/>
      <sheetName val="9.6.1"/>
      <sheetName val="TAB_9_6_LOAN_HDG"/>
      <sheetName val="9.6.2"/>
      <sheetName val="9.7"/>
      <sheetName val="Sheet10"/>
      <sheetName val="10"/>
      <sheetName val="11.1"/>
      <sheetName val="11.2"/>
      <sheetName val="12.1"/>
      <sheetName val="12.2"/>
      <sheetName val="12.3"/>
      <sheetName val="13.1"/>
      <sheetName val="13.2"/>
      <sheetName val="14.1"/>
      <sheetName val="14.2"/>
      <sheetName val="Sheet17"/>
      <sheetName val="14.3"/>
      <sheetName val="14.4"/>
      <sheetName val="14.5"/>
      <sheetName val="14.6"/>
      <sheetName val="14.6.1"/>
      <sheetName val="14.7"/>
      <sheetName val="14.8"/>
      <sheetName val="14.9"/>
      <sheetName val="14.10"/>
      <sheetName val="14.11"/>
      <sheetName val="14.12"/>
      <sheetName val="Sheet26"/>
      <sheetName val="14.13"/>
      <sheetName val="16"/>
      <sheetName val="16.1"/>
      <sheetName val="17.1"/>
      <sheetName val="17.2"/>
      <sheetName val="17.3"/>
      <sheetName val="18"/>
      <sheetName val="19"/>
      <sheetName val="20"/>
      <sheetName val="21"/>
      <sheetName val="Sheet12"/>
      <sheetName val="22"/>
      <sheetName val="23"/>
      <sheetName val="Intercompany"/>
      <sheetName val="Sheet6"/>
      <sheetName val="Checklist"/>
      <sheetName val="Status"/>
      <sheetName val="Incorrect_positions"/>
      <sheetName val="Detail_PROJECT_STATUS_ACTIVE"/>
      <sheetName val="Detail_PROJECT_STATUS_NEW"/>
      <sheetName val="Pozice_14_10"/>
      <sheetName val="Pozice_14_9"/>
      <sheetName val="Pozice_14_8"/>
      <sheetName val="Detail_MAT_STATUS_NEW"/>
      <sheetName val="Pozice_14_7"/>
      <sheetName val="Pozice_14_6_1"/>
      <sheetName val="Detail_VRTY_NO_DEPR"/>
      <sheetName val="Pozice_14_4"/>
      <sheetName val="Pozice_14_3"/>
      <sheetName val="Detail_FA_STATUS_NEW"/>
      <sheetName val="Pozice_14_2"/>
      <sheetName val="Partner_INT_EXT"/>
      <sheetName val="Detail_HDG"/>
      <sheetName val="Detail_TRD"/>
      <sheetName val="TAB_9_5_ICO"/>
      <sheetName val="Partner_INT"/>
      <sheetName val="TAB_9_2_ELIM"/>
      <sheetName val="TAB_9_1_ELIM"/>
      <sheetName val="TAB_5_1_EQ_MOVE"/>
      <sheetName val="Partner"/>
      <sheetName val="Partner_INV"/>
      <sheetName val="Pozice_3_2"/>
      <sheetName val="OSTATNI_CHECKY"/>
      <sheetName val="generov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SBCLIENT"/>
      <sheetName val="Sheet1"/>
      <sheetName val="DETAIL"/>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9A(1 of 3)"/>
      <sheetName val="SCHEDULE 9A(2 of 3)"/>
      <sheetName val="SCHEDULE 9A(3 of 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ention notes!"/>
      <sheetName val="PL"/>
      <sheetName val="BS-1"/>
      <sheetName val="BS-2"/>
      <sheetName val="DLTA"/>
      <sheetName val="CFS"/>
      <sheetName val="3000"/>
      <sheetName val="7000"/>
      <sheetName val="8055"/>
      <sheetName val="8095"/>
      <sheetName val="NO5"/>
      <sheetName val="NO6"/>
      <sheetName val="Werte"/>
      <sheetName val="SHOW Planvergleich"/>
      <sheetName val="QU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AP FC B50-EXECIGP"/>
      <sheetName val="SAP FC B51PLACF"/>
      <sheetName val="B10-PLMTH12"/>
      <sheetName val="Cash Conversion"/>
      <sheetName val="Headcount"/>
      <sheetName val="Group GBS"/>
      <sheetName val="SUM (3,6)"/>
      <sheetName val="SUM(7)"/>
      <sheetName val="Highl(8,9,10,11)"/>
      <sheetName val="Highl by Q(12)"/>
      <sheetName val="Rev(13)"/>
      <sheetName val="Rev(15)"/>
      <sheetName val="Costs(16,17)"/>
      <sheetName val="staff c(18,19)"/>
      <sheetName val="AGRI"/>
      <sheetName val="FINANCE"/>
      <sheetName val="IAI"/>
      <sheetName val="PHARMA"/>
      <sheetName val="TRANSPORTATION"/>
      <sheetName val="TMT"/>
      <sheetName val="BI Central"/>
      <sheetName val="Synergies(20)"/>
      <sheetName val="excep(21)"/>
      <sheetName val="cash c(22)"/>
      <sheetName val="WC Dep(23,24)"/>
      <sheetName val="capex(25)"/>
      <sheetName val="acq disp(28,29,30,31)"/>
      <sheetName val="top30(32)"/>
      <sheetName val="launches(33,34)"/>
      <sheetName val="Phasing(35)"/>
      <sheetName val="3YP"/>
      <sheetName val="IDI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EPMFormattingSheet"/>
      <sheetName val="EPMFormattingSheet2"/>
      <sheetName val="EPMFormattingSheet_4x"/>
      <sheetName val="EPMFormattingSheet12"/>
      <sheetName val="EPMFormattingSheet_14x"/>
      <sheetName val="EPMFormattingSheetStatic"/>
      <sheetName val="EPMFormattingSheetStatic2"/>
      <sheetName val="Společnosti ve skupině"/>
      <sheetName val="Group companies"/>
      <sheetName val="EPMFormattingSheetStatic (2)"/>
      <sheetName val="1.1"/>
      <sheetName val="EPMFormattingSheetStatic2 (2)"/>
      <sheetName val="1.2"/>
      <sheetName val="3"/>
      <sheetName val="4.1"/>
      <sheetName val="4.2"/>
      <sheetName val="4.3"/>
      <sheetName val="5"/>
      <sheetName val="6.1"/>
      <sheetName val="6.2"/>
      <sheetName val="7.1"/>
      <sheetName val="7.2"/>
      <sheetName val="8"/>
      <sheetName val="9.1"/>
      <sheetName val="9.2"/>
      <sheetName val="10"/>
      <sheetName val="11.1"/>
      <sheetName val="11.2"/>
      <sheetName val="12.1"/>
      <sheetName val="12.2"/>
      <sheetName val="13.1"/>
      <sheetName val="13.2"/>
      <sheetName val="16"/>
      <sheetName val="17.1"/>
      <sheetName val="17.2"/>
      <sheetName val="18"/>
      <sheetName val="19"/>
      <sheetName val="Check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Pro Forma Tables &gt;"/>
      <sheetName val="PF1.0 | Summary PF of Enl. Grp."/>
      <sheetName val="PF1.1 | PF BS 30.09.25"/>
      <sheetName val="PF1.2 | PF IS 9M to Sept-25"/>
      <sheetName val="PF1.3 | PF IS 9M to Sept-24"/>
      <sheetName val="PF1.4 | PF IS 12M to Dec-24"/>
      <sheetName val="PF1.5 | Note 2"/>
      <sheetName val="PF1.6 | Note 3"/>
      <sheetName val="PF1.7 | Note 4"/>
      <sheetName val="PF1.8 | Note 5"/>
      <sheetName val="Workings &gt;"/>
      <sheetName val="W1.0 Apple-related"/>
      <sheetName val="W1.1 Finance Workings"/>
      <sheetName val="W1.1 Debt Financing"/>
      <sheetName val="W1.2 Peer-related"/>
      <sheetName val="W1.2a Peer FS Mapping"/>
      <sheetName val="Appendix &gt;"/>
      <sheetName val="A1. Peer Sept-25 TB"/>
      <sheetName val="Peer_closing_mapping"/>
      <sheetName val="A2. Peer Dec-24 TB"/>
      <sheetName val="A3. Peer Sept-24 TB"/>
      <sheetName val="A3a. 24 Topside Entries"/>
      <sheetName val="A4a. Apple Dec-24 FS BS"/>
      <sheetName val="A4b. Apple Dec-24 FS PL"/>
      <sheetName val="A5a. Apple Sept-24 FS BS"/>
      <sheetName val="A5b. Apple Sept-24 FS PL"/>
      <sheetName val="A6a. Apple Sept-25 FS BS"/>
      <sheetName val="A6b. Apple Sept-25 FS 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_ME"/>
      <sheetName val="CASAG_CONSO"/>
      <sheetName val="OLG_SOCE"/>
      <sheetName val="ADJ_REALOC"/>
      <sheetName val="DIVIDEND"/>
      <sheetName val="CHECK"/>
      <sheetName val="výpočet_NCI"/>
    </sheetNames>
    <sheetDataSet>
      <sheetData sheetId="0" refreshError="1"/>
      <sheetData sheetId="1"/>
      <sheetData sheetId="2" refreshError="1"/>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Menu"/>
      <sheetName val="Company"/>
      <sheetName val="Links"/>
      <sheetName val="Export"/>
      <sheetName val="All_Accounts"/>
      <sheetName val="Generator"/>
      <sheetName val="EPMFormattingSheet"/>
      <sheetName val="EPMFormattingSheet2"/>
      <sheetName val="Report"/>
      <sheetName val="1.1"/>
      <sheetName val="1.2"/>
      <sheetName val="1.3"/>
      <sheetName val="1.4"/>
      <sheetName val="3"/>
      <sheetName val="3.1"/>
      <sheetName val="3.2"/>
      <sheetName val="4"/>
      <sheetName val="Sheet15"/>
      <sheetName val="4.4"/>
      <sheetName val="4.5"/>
      <sheetName val="5"/>
      <sheetName val="5.1"/>
      <sheetName val="7.1"/>
      <sheetName val="7.2"/>
      <sheetName val="8"/>
      <sheetName val="9.1"/>
      <sheetName val="9.1.1"/>
      <sheetName val="9.1.2"/>
      <sheetName val="9.1.3"/>
      <sheetName val="9.1.4"/>
      <sheetName val="9.2"/>
      <sheetName val="9.2.1"/>
      <sheetName val="9.2.2"/>
      <sheetName val="9.3"/>
      <sheetName val="Sheet23"/>
      <sheetName val="9.4"/>
      <sheetName val="9.5"/>
      <sheetName val="9.6.1"/>
      <sheetName val="TAB_9_6_LOAN_HDG"/>
      <sheetName val="9.6.2"/>
      <sheetName val="9.7"/>
      <sheetName val="Sheet10"/>
      <sheetName val="10"/>
      <sheetName val="11.1"/>
      <sheetName val="11.2"/>
      <sheetName val="12.1"/>
      <sheetName val="12.2"/>
      <sheetName val="12.3"/>
      <sheetName val="13.1"/>
      <sheetName val="13.2"/>
      <sheetName val="14.1"/>
      <sheetName val="14.2"/>
      <sheetName val="Sheet17"/>
      <sheetName val="14.3"/>
      <sheetName val="14.4"/>
      <sheetName val="14.5"/>
      <sheetName val="14.6"/>
      <sheetName val="14.6.1"/>
      <sheetName val="14.7"/>
      <sheetName val="14.8"/>
      <sheetName val="14.9"/>
      <sheetName val="14.10"/>
      <sheetName val="14.11"/>
      <sheetName val="14.12"/>
      <sheetName val="Sheet26"/>
      <sheetName val="14.13"/>
      <sheetName val="16"/>
      <sheetName val="16.1"/>
      <sheetName val="17.1"/>
      <sheetName val="17.2"/>
      <sheetName val="17.3"/>
      <sheetName val="18"/>
      <sheetName val="19"/>
      <sheetName val="20"/>
      <sheetName val="21"/>
      <sheetName val="Sheet12"/>
      <sheetName val="22"/>
      <sheetName val="23"/>
      <sheetName val="Intercompany"/>
      <sheetName val="Sheet6"/>
      <sheetName val="Checklist"/>
      <sheetName val="Status"/>
      <sheetName val="Incorrect_positions"/>
      <sheetName val="Detail_PROJECT_STATUS_ACTIVE"/>
      <sheetName val="Detail_PROJECT_STATUS_NEW"/>
      <sheetName val="Pozice_14_10"/>
      <sheetName val="Pozice_14_9"/>
      <sheetName val="Pozice_14_8"/>
      <sheetName val="Detail_MAT_STATUS_NEW"/>
      <sheetName val="Pozice_14_7"/>
      <sheetName val="Pozice_14_6_1"/>
      <sheetName val="Detail_VRTY_NO_DEPR"/>
      <sheetName val="Pozice_14_4"/>
      <sheetName val="Pozice_14_3"/>
      <sheetName val="Detail_FA_STATUS_NEW"/>
      <sheetName val="Pozice_14_2"/>
      <sheetName val="Partner_INT_EXT"/>
      <sheetName val="Detail_HDG"/>
      <sheetName val="Detail_TRD"/>
      <sheetName val="TAB_9_5_ICO"/>
      <sheetName val="Partner_INT"/>
      <sheetName val="TAB_9_2_ELIM"/>
      <sheetName val="TAB_9_1_ELIM"/>
      <sheetName val="TAB_5_1_EQ_MOVE"/>
      <sheetName val="Partner"/>
      <sheetName val="Partner_INV"/>
      <sheetName val="Pozice_3_2"/>
      <sheetName val="OSTATNI_CHECKY"/>
      <sheetName val="generov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1"/>
      <sheetName val="INFO2"/>
      <sheetName val="TOC"/>
      <sheetName val="PL"/>
      <sheetName val="BS-1"/>
      <sheetName val="BS-2"/>
      <sheetName val="ADJ"/>
      <sheetName val="DLTA"/>
      <sheetName val="CFS"/>
      <sheetName val="TAX1"/>
      <sheetName val="TAX2"/>
      <sheetName val="TAX3"/>
      <sheetName val="1140"/>
      <sheetName val="1170"/>
      <sheetName val="2100"/>
      <sheetName val="3000"/>
      <sheetName val="4000"/>
      <sheetName val="5000"/>
      <sheetName val="6000"/>
      <sheetName val="7000"/>
      <sheetName val="7040"/>
      <sheetName val="7070"/>
      <sheetName val="7140"/>
      <sheetName val="7180"/>
      <sheetName val="7210"/>
      <sheetName val="8055"/>
      <sheetName val="8095"/>
      <sheetName val="8100"/>
      <sheetName val="NO1"/>
      <sheetName val="NO2"/>
      <sheetName val="NO3"/>
      <sheetName val="NO4"/>
      <sheetName val="NO5"/>
      <sheetName val="NO6"/>
      <sheetName val="NO7"/>
      <sheetName val="NO8"/>
      <sheetName val="NO9"/>
      <sheetName val="NO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W"/>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Allwyn Colour Palette 1">
      <a:dk1>
        <a:sysClr val="windowText" lastClr="000000"/>
      </a:dk1>
      <a:lt1>
        <a:sysClr val="window" lastClr="FFFFFF"/>
      </a:lt1>
      <a:dk2>
        <a:srgbClr val="0E2841"/>
      </a:dk2>
      <a:lt2>
        <a:srgbClr val="E8E8E8"/>
      </a:lt2>
      <a:accent1>
        <a:srgbClr val="27E2CC"/>
      </a:accent1>
      <a:accent2>
        <a:srgbClr val="1D4757"/>
      </a:accent2>
      <a:accent3>
        <a:srgbClr val="C4F600"/>
      </a:accent3>
      <a:accent4>
        <a:srgbClr val="CCFFFF"/>
      </a:accent4>
      <a:accent5>
        <a:srgbClr val="000000"/>
      </a:accent5>
      <a:accent6>
        <a:srgbClr val="5DE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F452-3426-4CBD-9C0D-54DF34B791A0}">
  <sheetPr>
    <tabColor theme="5"/>
  </sheetPr>
  <dimension ref="D51"/>
  <sheetViews>
    <sheetView tabSelected="1" view="pageBreakPreview" zoomScaleNormal="175" zoomScaleSheetLayoutView="100" workbookViewId="0">
      <selection activeCell="M11" sqref="M11"/>
    </sheetView>
  </sheetViews>
  <sheetFormatPr defaultColWidth="9.33203125" defaultRowHeight="12.6" x14ac:dyDescent="0.2"/>
  <cols>
    <col min="1" max="1" width="3.33203125" style="1" customWidth="1"/>
    <col min="2" max="9" width="9.33203125" style="1" customWidth="1"/>
    <col min="10" max="10" width="8" style="1" customWidth="1"/>
    <col min="11" max="16384" width="9.33203125" style="1"/>
  </cols>
  <sheetData>
    <row r="51" spans="4:4" x14ac:dyDescent="0.2">
      <c r="D51" s="1" t="e" vm="1">
        <v>#VALUE!</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35818-106E-4832-84E5-25B53D123149}">
  <sheetPr>
    <tabColor theme="4"/>
  </sheetPr>
  <dimension ref="A1:AZ49"/>
  <sheetViews>
    <sheetView zoomScaleNormal="100" workbookViewId="0">
      <pane xSplit="6" ySplit="3" topLeftCell="G4" activePane="bottomRight" state="frozen"/>
      <selection pane="topRight"/>
      <selection pane="bottomLeft"/>
      <selection pane="bottomRight"/>
    </sheetView>
  </sheetViews>
  <sheetFormatPr defaultColWidth="8.664062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6" width="7.44140625" hidden="1" customWidth="1" outlineLevel="1"/>
    <col min="37" max="37" width="8.33203125" customWidth="1" collapsed="1"/>
    <col min="38" max="41" width="7.44140625" customWidth="1" outlineLevel="1"/>
    <col min="42" max="42" width="8.33203125" customWidth="1"/>
    <col min="50" max="16384" width="8.6640625" style="10"/>
  </cols>
  <sheetData>
    <row r="1" spans="1:49" s="5" customFormat="1" ht="16.5" customHeight="1" x14ac:dyDescent="0.2">
      <c r="A1" s="3" t="s">
        <v>286</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row>
    <row r="2" spans="1:49" s="15" customFormat="1" ht="11.1" customHeight="1" x14ac:dyDescent="0.2">
      <c r="A2" s="14"/>
      <c r="C2" s="16"/>
      <c r="D2" s="16"/>
      <c r="E2" s="16"/>
      <c r="F2" s="16"/>
      <c r="G2" s="16"/>
      <c r="H2" s="16"/>
      <c r="I2" s="16"/>
      <c r="J2" s="16"/>
      <c r="K2" s="16"/>
      <c r="Q2" s="16"/>
      <c r="R2" s="232"/>
      <c r="S2" s="232"/>
      <c r="T2" s="232"/>
      <c r="U2" s="232"/>
      <c r="V2" s="233" t="s">
        <v>287</v>
      </c>
      <c r="W2" s="16"/>
      <c r="X2" s="16"/>
      <c r="Y2" s="16"/>
      <c r="Z2" s="16"/>
      <c r="AB2" s="16"/>
      <c r="AC2" s="16"/>
      <c r="AD2" s="234"/>
      <c r="AE2" s="16"/>
      <c r="AF2" s="16"/>
      <c r="AG2" s="16"/>
      <c r="AH2" s="235"/>
      <c r="AI2" s="235"/>
      <c r="AJ2" s="16"/>
      <c r="AK2" s="16"/>
      <c r="AL2" s="236"/>
      <c r="AM2" s="235"/>
      <c r="AN2" s="235"/>
      <c r="AO2" s="16"/>
      <c r="AP2" s="236" t="s">
        <v>288</v>
      </c>
    </row>
    <row r="3" spans="1:49" s="13" customFormat="1" ht="11.25" customHeight="1" x14ac:dyDescent="0.2">
      <c r="A3" s="237" t="s">
        <v>61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38"/>
      <c r="AB3" s="206"/>
      <c r="AC3" s="206"/>
      <c r="AD3" s="206"/>
      <c r="AE3" s="206"/>
      <c r="AF3" s="239" t="s">
        <v>289</v>
      </c>
      <c r="AG3" s="206"/>
      <c r="AH3" s="147"/>
      <c r="AI3" s="147"/>
      <c r="AJ3" s="206"/>
      <c r="AK3" s="239"/>
      <c r="AL3" s="206"/>
      <c r="AM3" s="147"/>
      <c r="AN3" s="147"/>
      <c r="AO3" s="206"/>
      <c r="AP3" s="239"/>
    </row>
    <row r="4" spans="1:49" s="25" customFormat="1" ht="11.25" customHeight="1" x14ac:dyDescent="0.2">
      <c r="A4" s="21" t="s">
        <v>64</v>
      </c>
      <c r="B4" s="21"/>
      <c r="C4" s="122"/>
      <c r="D4" s="122"/>
      <c r="E4" s="122"/>
      <c r="F4" s="122"/>
      <c r="G4" s="120"/>
      <c r="H4" s="122"/>
      <c r="I4" s="122"/>
      <c r="J4" s="122"/>
      <c r="K4" s="122"/>
      <c r="L4" s="120"/>
      <c r="M4" s="215"/>
      <c r="N4" s="215"/>
      <c r="O4" s="215"/>
      <c r="P4" s="215"/>
      <c r="Q4" s="120"/>
      <c r="R4" s="22">
        <v>0</v>
      </c>
      <c r="S4" s="22">
        <v>0</v>
      </c>
      <c r="T4" s="22">
        <v>0</v>
      </c>
      <c r="U4" s="22">
        <v>0</v>
      </c>
      <c r="V4" s="23">
        <f>SUM(R4:U4)</f>
        <v>0</v>
      </c>
      <c r="W4" s="22">
        <v>0</v>
      </c>
      <c r="X4" s="22">
        <v>0</v>
      </c>
      <c r="Y4" s="22">
        <v>0</v>
      </c>
      <c r="Z4" s="22">
        <v>0</v>
      </c>
      <c r="AA4" s="23">
        <f>SUM(W4:Z4)</f>
        <v>0</v>
      </c>
      <c r="AB4" s="22">
        <v>0</v>
      </c>
      <c r="AC4" s="22">
        <v>0</v>
      </c>
      <c r="AD4" s="22">
        <v>0</v>
      </c>
      <c r="AE4" s="22">
        <v>0</v>
      </c>
      <c r="AF4" s="23">
        <f>SUM(AB4:AE4)</f>
        <v>0</v>
      </c>
      <c r="AG4" s="22">
        <v>0</v>
      </c>
      <c r="AH4" s="22">
        <v>0</v>
      </c>
      <c r="AI4" s="22">
        <v>0</v>
      </c>
      <c r="AJ4" s="22">
        <v>0</v>
      </c>
      <c r="AK4" s="23">
        <f>SUM(AG4:AJ4)</f>
        <v>0</v>
      </c>
      <c r="AL4" s="22">
        <v>244</v>
      </c>
      <c r="AM4" s="22"/>
      <c r="AN4" s="22"/>
      <c r="AO4" s="22"/>
      <c r="AP4" s="23"/>
    </row>
    <row r="5" spans="1:49" ht="11.25" hidden="1" customHeight="1" outlineLevel="1" x14ac:dyDescent="0.2">
      <c r="A5" s="384"/>
      <c r="B5" s="38"/>
      <c r="C5" s="31"/>
      <c r="D5" s="31"/>
      <c r="E5" s="31"/>
      <c r="F5" s="31"/>
      <c r="G5" s="39"/>
      <c r="H5" s="46"/>
      <c r="I5" s="31"/>
      <c r="J5" s="31"/>
      <c r="K5" s="31"/>
      <c r="L5" s="39"/>
      <c r="M5" s="31"/>
      <c r="N5" s="31"/>
      <c r="O5" s="31"/>
      <c r="P5" s="31"/>
      <c r="Q5" s="39"/>
      <c r="R5" s="31"/>
      <c r="S5" s="31"/>
      <c r="T5" s="31"/>
      <c r="U5" s="31"/>
      <c r="V5" s="39"/>
      <c r="W5" s="31"/>
      <c r="X5" s="31"/>
      <c r="Y5" s="31"/>
      <c r="Z5" s="31"/>
      <c r="AA5" s="39"/>
      <c r="AB5" s="31"/>
      <c r="AC5" s="31"/>
      <c r="AD5" s="31"/>
      <c r="AE5" s="31"/>
      <c r="AF5" s="39"/>
      <c r="AG5" s="31"/>
      <c r="AH5" s="384"/>
      <c r="AI5" s="384"/>
      <c r="AJ5" s="31"/>
      <c r="AK5" s="39"/>
      <c r="AL5" s="31"/>
      <c r="AM5" s="384"/>
      <c r="AN5" s="384"/>
      <c r="AO5" s="31"/>
      <c r="AP5" s="39"/>
      <c r="AQ5" s="10"/>
      <c r="AR5" s="10"/>
      <c r="AS5" s="10"/>
      <c r="AT5" s="10"/>
      <c r="AU5" s="10"/>
      <c r="AV5" s="10"/>
      <c r="AW5" s="10"/>
    </row>
    <row r="6" spans="1:49" ht="11.25" hidden="1" customHeight="1" outlineLevel="1" x14ac:dyDescent="0.2">
      <c r="A6" s="38"/>
      <c r="B6" s="38" t="s">
        <v>278</v>
      </c>
      <c r="C6" s="46"/>
      <c r="D6" s="46"/>
      <c r="E6" s="46"/>
      <c r="F6" s="46"/>
      <c r="G6" s="47"/>
      <c r="H6" s="46"/>
      <c r="I6" s="46"/>
      <c r="J6" s="46"/>
      <c r="K6" s="46"/>
      <c r="L6" s="47"/>
      <c r="M6" s="46"/>
      <c r="N6" s="46"/>
      <c r="O6" s="46"/>
      <c r="P6" s="46"/>
      <c r="Q6" s="47"/>
      <c r="R6" s="46">
        <f>R4</f>
        <v>0</v>
      </c>
      <c r="S6" s="46">
        <f t="shared" ref="S6:U6" si="0">S4</f>
        <v>0</v>
      </c>
      <c r="T6" s="46">
        <f t="shared" si="0"/>
        <v>0</v>
      </c>
      <c r="U6" s="46">
        <f t="shared" si="0"/>
        <v>0</v>
      </c>
      <c r="V6" s="47">
        <f>SUM(R6:U6)</f>
        <v>0</v>
      </c>
      <c r="W6" s="46">
        <f>W4</f>
        <v>0</v>
      </c>
      <c r="X6" s="46">
        <f t="shared" ref="X6:Z6" si="1">X4</f>
        <v>0</v>
      </c>
      <c r="Y6" s="46">
        <f t="shared" si="1"/>
        <v>0</v>
      </c>
      <c r="Z6" s="46">
        <f t="shared" si="1"/>
        <v>0</v>
      </c>
      <c r="AA6" s="47">
        <f>SUM(W6:Z6)</f>
        <v>0</v>
      </c>
      <c r="AB6" s="46">
        <f>AB4</f>
        <v>0</v>
      </c>
      <c r="AC6" s="46">
        <f t="shared" ref="AC6:AE6" si="2">AC4</f>
        <v>0</v>
      </c>
      <c r="AD6" s="46">
        <f t="shared" si="2"/>
        <v>0</v>
      </c>
      <c r="AE6" s="46">
        <f t="shared" si="2"/>
        <v>0</v>
      </c>
      <c r="AF6" s="47">
        <f>SUM(AB6:AE6)</f>
        <v>0</v>
      </c>
      <c r="AG6" s="46">
        <f>AG4</f>
        <v>0</v>
      </c>
      <c r="AH6" s="46">
        <f t="shared" ref="AH6:AJ6" si="3">AH4</f>
        <v>0</v>
      </c>
      <c r="AI6" s="46">
        <f t="shared" si="3"/>
        <v>0</v>
      </c>
      <c r="AJ6" s="46">
        <f t="shared" si="3"/>
        <v>0</v>
      </c>
      <c r="AK6" s="47">
        <f>SUM(AG6:AJ6)</f>
        <v>0</v>
      </c>
      <c r="AL6" s="46">
        <v>184</v>
      </c>
      <c r="AM6" s="46"/>
      <c r="AN6" s="46"/>
      <c r="AO6" s="46"/>
      <c r="AP6" s="47"/>
      <c r="AQ6" s="10"/>
      <c r="AR6" s="10"/>
      <c r="AS6" s="10"/>
      <c r="AT6" s="10"/>
      <c r="AU6" s="10"/>
      <c r="AV6" s="10"/>
      <c r="AW6" s="10"/>
    </row>
    <row r="7" spans="1:49" s="37" customFormat="1" ht="11.1" customHeight="1" collapsed="1" x14ac:dyDescent="0.2">
      <c r="A7" s="32" t="s">
        <v>69</v>
      </c>
      <c r="B7" s="32"/>
      <c r="C7" s="33"/>
      <c r="D7" s="33"/>
      <c r="E7" s="33"/>
      <c r="F7" s="33"/>
      <c r="G7" s="34"/>
      <c r="H7" s="35"/>
      <c r="I7" s="35"/>
      <c r="J7" s="35"/>
      <c r="K7" s="35"/>
      <c r="L7" s="36"/>
      <c r="M7" s="35"/>
      <c r="N7" s="35"/>
      <c r="O7" s="35"/>
      <c r="P7" s="35"/>
      <c r="Q7" s="36"/>
      <c r="R7" s="35"/>
      <c r="S7" s="35"/>
      <c r="T7" s="35"/>
      <c r="U7" s="35"/>
      <c r="V7" s="36"/>
      <c r="W7" s="35"/>
      <c r="X7" s="35"/>
      <c r="Y7" s="35"/>
      <c r="Z7" s="35"/>
      <c r="AA7" s="36"/>
      <c r="AB7" s="35"/>
      <c r="AC7" s="35"/>
      <c r="AD7" s="240"/>
      <c r="AE7" s="35"/>
      <c r="AF7" s="36"/>
      <c r="AG7" s="35"/>
      <c r="AH7" s="431"/>
      <c r="AI7" s="431"/>
      <c r="AJ7" s="35"/>
      <c r="AK7" s="36"/>
      <c r="AL7" s="35"/>
      <c r="AM7" s="431"/>
      <c r="AN7" s="431"/>
      <c r="AO7" s="35"/>
      <c r="AP7" s="36"/>
    </row>
    <row r="8" spans="1:49" ht="11.25" customHeight="1" x14ac:dyDescent="0.2">
      <c r="A8" s="38"/>
      <c r="B8" s="38"/>
      <c r="C8" s="31"/>
      <c r="D8" s="31"/>
      <c r="E8" s="31"/>
      <c r="F8" s="31"/>
      <c r="G8" s="39"/>
      <c r="H8" s="31"/>
      <c r="I8" s="31"/>
      <c r="J8" s="31"/>
      <c r="K8" s="31"/>
      <c r="L8" s="39"/>
      <c r="M8" s="31"/>
      <c r="N8" s="31"/>
      <c r="O8" s="31"/>
      <c r="P8" s="31"/>
      <c r="Q8" s="39"/>
      <c r="R8" s="31"/>
      <c r="S8" s="31"/>
      <c r="T8" s="31"/>
      <c r="U8" s="31"/>
      <c r="V8" s="39"/>
      <c r="W8" s="31"/>
      <c r="X8" s="31"/>
      <c r="Y8" s="31"/>
      <c r="Z8" s="31"/>
      <c r="AA8" s="39"/>
      <c r="AB8" s="31"/>
      <c r="AC8" s="31"/>
      <c r="AD8" s="31"/>
      <c r="AE8" s="31"/>
      <c r="AF8" s="39"/>
      <c r="AG8" s="31"/>
      <c r="AH8" s="384"/>
      <c r="AI8" s="384"/>
      <c r="AJ8" s="31"/>
      <c r="AK8" s="39"/>
      <c r="AL8" s="31"/>
      <c r="AM8" s="384"/>
      <c r="AN8" s="384"/>
      <c r="AO8" s="31"/>
      <c r="AP8" s="39"/>
      <c r="AQ8" s="10"/>
      <c r="AR8" s="10"/>
      <c r="AS8" s="10"/>
      <c r="AT8" s="10"/>
      <c r="AU8" s="10"/>
      <c r="AV8" s="10"/>
      <c r="AW8" s="10"/>
    </row>
    <row r="9" spans="1:49" ht="11.1" customHeight="1" x14ac:dyDescent="0.2">
      <c r="A9" s="38" t="s">
        <v>70</v>
      </c>
      <c r="B9" s="38"/>
      <c r="C9" s="31"/>
      <c r="D9" s="31"/>
      <c r="E9" s="31"/>
      <c r="F9" s="31"/>
      <c r="G9" s="39"/>
      <c r="H9" s="31"/>
      <c r="I9" s="31"/>
      <c r="J9" s="31"/>
      <c r="K9" s="31"/>
      <c r="L9" s="39"/>
      <c r="M9" s="204"/>
      <c r="N9" s="204"/>
      <c r="O9" s="204"/>
      <c r="P9" s="204"/>
      <c r="Q9" s="39"/>
      <c r="R9" s="31">
        <f>R10-R4</f>
        <v>45.1</v>
      </c>
      <c r="S9" s="31">
        <f>S10-S4</f>
        <v>48.999999999999993</v>
      </c>
      <c r="T9" s="31">
        <f>T10-T4</f>
        <v>41.500000000000007</v>
      </c>
      <c r="U9" s="31">
        <f>U10-U4</f>
        <v>47.599999999999987</v>
      </c>
      <c r="V9" s="39">
        <f>SUM(R9:U9)</f>
        <v>183.2</v>
      </c>
      <c r="W9" s="31">
        <f>W10-W4</f>
        <v>46.5</v>
      </c>
      <c r="X9" s="31">
        <f>X10-X4</f>
        <v>47.099999999999994</v>
      </c>
      <c r="Y9" s="31">
        <f>Y10-Y4</f>
        <v>46.5</v>
      </c>
      <c r="Z9" s="31">
        <f>Z10-Z4</f>
        <v>50.600000000000023</v>
      </c>
      <c r="AA9" s="39">
        <f>SUM(W9:Z9)</f>
        <v>190.70000000000002</v>
      </c>
      <c r="AB9" s="31">
        <f>AB10-AB4</f>
        <v>59</v>
      </c>
      <c r="AC9" s="31">
        <f>AC10-AC4</f>
        <v>58</v>
      </c>
      <c r="AD9" s="31">
        <f>AD10-AD4</f>
        <v>56</v>
      </c>
      <c r="AE9" s="31">
        <f>AE10-AE4</f>
        <v>61</v>
      </c>
      <c r="AF9" s="39">
        <f>SUM(AB9:AE9)</f>
        <v>234</v>
      </c>
      <c r="AG9" s="31">
        <f>AG10-AG4</f>
        <v>60</v>
      </c>
      <c r="AH9" s="31">
        <f>AH10-AH4</f>
        <v>54</v>
      </c>
      <c r="AI9" s="31">
        <f>AI10-AI4</f>
        <v>55</v>
      </c>
      <c r="AJ9" s="31">
        <f>AJ10-AJ4</f>
        <v>63</v>
      </c>
      <c r="AK9" s="39">
        <f>SUM(AG9:AJ9)</f>
        <v>232</v>
      </c>
      <c r="AL9" s="31">
        <v>61</v>
      </c>
      <c r="AM9" s="31"/>
      <c r="AN9" s="31"/>
      <c r="AO9" s="31"/>
      <c r="AP9" s="39"/>
      <c r="AQ9" s="10"/>
      <c r="AR9" s="10"/>
      <c r="AS9" s="10"/>
      <c r="AT9" s="10"/>
      <c r="AU9" s="10"/>
      <c r="AV9" s="10"/>
      <c r="AW9" s="10"/>
    </row>
    <row r="10" spans="1:49" ht="11.1" customHeight="1" x14ac:dyDescent="0.2">
      <c r="A10" s="40" t="s">
        <v>71</v>
      </c>
      <c r="B10" s="40"/>
      <c r="C10" s="41"/>
      <c r="D10" s="41"/>
      <c r="E10" s="41"/>
      <c r="F10" s="41"/>
      <c r="G10" s="42"/>
      <c r="H10" s="41"/>
      <c r="I10" s="41"/>
      <c r="J10" s="41"/>
      <c r="K10" s="41"/>
      <c r="L10" s="42"/>
      <c r="M10" s="41"/>
      <c r="N10" s="41"/>
      <c r="O10" s="41"/>
      <c r="P10" s="41"/>
      <c r="Q10" s="42"/>
      <c r="R10" s="205">
        <v>45.1</v>
      </c>
      <c r="S10" s="205">
        <v>48.999999999999993</v>
      </c>
      <c r="T10" s="205">
        <v>41.500000000000007</v>
      </c>
      <c r="U10" s="205">
        <v>47.599999999999987</v>
      </c>
      <c r="V10" s="42">
        <f>SUM(R10:U10)</f>
        <v>183.2</v>
      </c>
      <c r="W10" s="41">
        <v>46.5</v>
      </c>
      <c r="X10" s="41">
        <v>47.099999999999994</v>
      </c>
      <c r="Y10" s="41">
        <v>46.5</v>
      </c>
      <c r="Z10" s="41">
        <v>50.600000000000023</v>
      </c>
      <c r="AA10" s="42">
        <f>SUM(W10:Z10)</f>
        <v>190.70000000000002</v>
      </c>
      <c r="AB10" s="41">
        <v>59</v>
      </c>
      <c r="AC10" s="41">
        <v>58</v>
      </c>
      <c r="AD10" s="41">
        <v>56</v>
      </c>
      <c r="AE10" s="41">
        <v>61</v>
      </c>
      <c r="AF10" s="42">
        <f>SUM(AB10:AE10)</f>
        <v>234</v>
      </c>
      <c r="AG10" s="41">
        <v>60</v>
      </c>
      <c r="AH10" s="41">
        <v>54</v>
      </c>
      <c r="AI10" s="41">
        <v>55</v>
      </c>
      <c r="AJ10" s="41">
        <v>63</v>
      </c>
      <c r="AK10" s="42">
        <f>SUM(AG10:AJ10)</f>
        <v>232</v>
      </c>
      <c r="AL10" s="41">
        <f>AL4+AL9</f>
        <v>305</v>
      </c>
      <c r="AM10" s="41"/>
      <c r="AN10" s="41"/>
      <c r="AO10" s="41"/>
      <c r="AP10" s="42"/>
      <c r="AQ10" s="10"/>
      <c r="AR10" s="241"/>
      <c r="AS10" s="52"/>
      <c r="AT10" s="10"/>
      <c r="AU10" s="10"/>
      <c r="AV10" s="10"/>
      <c r="AW10" s="68"/>
    </row>
    <row r="11" spans="1:49" ht="11.25" customHeight="1" x14ac:dyDescent="0.2">
      <c r="A11" s="32" t="s">
        <v>69</v>
      </c>
      <c r="B11" s="32"/>
      <c r="C11" s="33"/>
      <c r="D11" s="33"/>
      <c r="E11" s="33"/>
      <c r="F11" s="33"/>
      <c r="G11" s="34"/>
      <c r="H11" s="43"/>
      <c r="I11" s="43"/>
      <c r="J11" s="43"/>
      <c r="K11" s="43"/>
      <c r="L11" s="44"/>
      <c r="M11" s="43"/>
      <c r="N11" s="43"/>
      <c r="O11" s="43"/>
      <c r="P11" s="43"/>
      <c r="Q11" s="44"/>
      <c r="R11" s="43">
        <f>IFERROR((R10-M10)/M10,0)</f>
        <v>0</v>
      </c>
      <c r="S11" s="43">
        <f>IFERROR((S10-N10)/N10,0)</f>
        <v>0</v>
      </c>
      <c r="T11" s="43">
        <f>IFERROR((T10-O10)/O10,0)</f>
        <v>0</v>
      </c>
      <c r="U11" s="43">
        <f>IFERROR((U10-P10)/P10,0)</f>
        <v>0</v>
      </c>
      <c r="V11" s="44">
        <f>IFERROR((V10-Q10)/Q10,0)</f>
        <v>0</v>
      </c>
      <c r="W11" s="240">
        <f t="shared" ref="W11:AL11" si="4">IFERROR((W10-R10)/R10,0)</f>
        <v>3.104212860310418E-2</v>
      </c>
      <c r="X11" s="240">
        <f t="shared" si="4"/>
        <v>-3.8775510204081612E-2</v>
      </c>
      <c r="Y11" s="240">
        <f t="shared" si="4"/>
        <v>0.12048192771084318</v>
      </c>
      <c r="Z11" s="240">
        <f t="shared" si="4"/>
        <v>6.3025210084034375E-2</v>
      </c>
      <c r="AA11" s="242">
        <f t="shared" si="4"/>
        <v>4.0938864628821119E-2</v>
      </c>
      <c r="AB11" s="243" t="s">
        <v>99</v>
      </c>
      <c r="AC11" s="243" t="s">
        <v>99</v>
      </c>
      <c r="AD11" s="243" t="s">
        <v>99</v>
      </c>
      <c r="AE11" s="243" t="s">
        <v>99</v>
      </c>
      <c r="AF11" s="244" t="s">
        <v>99</v>
      </c>
      <c r="AG11" s="245">
        <f t="shared" si="4"/>
        <v>1.6949152542372881E-2</v>
      </c>
      <c r="AH11" s="245">
        <f t="shared" si="4"/>
        <v>-6.8965517241379309E-2</v>
      </c>
      <c r="AI11" s="245">
        <f t="shared" si="4"/>
        <v>-1.7857142857142856E-2</v>
      </c>
      <c r="AJ11" s="243" t="s">
        <v>99</v>
      </c>
      <c r="AK11" s="242">
        <f t="shared" si="4"/>
        <v>-8.5470085470085479E-3</v>
      </c>
      <c r="AL11" s="245">
        <f t="shared" si="4"/>
        <v>4.083333333333333</v>
      </c>
      <c r="AM11" s="245"/>
      <c r="AN11" s="245"/>
      <c r="AO11" s="243"/>
      <c r="AP11" s="242"/>
      <c r="AQ11" s="10"/>
      <c r="AR11" s="10"/>
      <c r="AS11" s="10"/>
      <c r="AT11" s="10"/>
      <c r="AU11" s="10"/>
      <c r="AV11" s="10"/>
      <c r="AW11" s="10"/>
    </row>
    <row r="12" spans="1:49" ht="11.1" customHeight="1" x14ac:dyDescent="0.2">
      <c r="A12" s="38"/>
      <c r="B12" s="38"/>
      <c r="C12" s="31"/>
      <c r="D12" s="31"/>
      <c r="E12" s="31"/>
      <c r="F12" s="31"/>
      <c r="G12" s="39"/>
      <c r="H12" s="140"/>
      <c r="I12" s="140"/>
      <c r="J12" s="140"/>
      <c r="K12" s="140"/>
      <c r="L12" s="39"/>
      <c r="M12" s="140"/>
      <c r="N12" s="140"/>
      <c r="O12" s="140"/>
      <c r="P12" s="140"/>
      <c r="Q12" s="39"/>
      <c r="R12" s="140"/>
      <c r="S12" s="140"/>
      <c r="T12" s="140"/>
      <c r="U12" s="140"/>
      <c r="V12" s="39"/>
      <c r="W12" s="246"/>
      <c r="X12" s="246"/>
      <c r="Y12" s="246"/>
      <c r="Z12" s="246"/>
      <c r="AA12" s="39"/>
      <c r="AB12" s="246"/>
      <c r="AC12" s="246"/>
      <c r="AD12" s="246"/>
      <c r="AE12" s="246"/>
      <c r="AF12" s="39"/>
      <c r="AG12" s="246"/>
      <c r="AH12" s="246"/>
      <c r="AI12" s="246"/>
      <c r="AJ12" s="246"/>
      <c r="AK12" s="39"/>
      <c r="AL12" s="246"/>
      <c r="AM12" s="246"/>
      <c r="AN12" s="246"/>
      <c r="AO12" s="246"/>
      <c r="AP12" s="39"/>
      <c r="AQ12" s="10"/>
      <c r="AR12" s="10"/>
      <c r="AS12" s="10"/>
      <c r="AT12" s="10"/>
      <c r="AU12" s="10"/>
      <c r="AV12" s="10"/>
      <c r="AW12" s="10"/>
    </row>
    <row r="13" spans="1:49" ht="11.25" customHeight="1" x14ac:dyDescent="0.2">
      <c r="A13" s="38" t="s">
        <v>72</v>
      </c>
      <c r="B13" s="432"/>
      <c r="C13" s="31"/>
      <c r="D13" s="31"/>
      <c r="E13" s="31"/>
      <c r="F13" s="31"/>
      <c r="G13" s="39"/>
      <c r="H13" s="31"/>
      <c r="I13" s="31"/>
      <c r="J13" s="31"/>
      <c r="K13" s="31"/>
      <c r="L13" s="39"/>
      <c r="M13" s="31"/>
      <c r="N13" s="31"/>
      <c r="O13" s="31"/>
      <c r="P13" s="31"/>
      <c r="Q13" s="39"/>
      <c r="R13" s="31">
        <f>R15-R10</f>
        <v>0</v>
      </c>
      <c r="S13" s="31">
        <f t="shared" ref="S13:U13" si="5">S15-S10</f>
        <v>0</v>
      </c>
      <c r="T13" s="31">
        <f t="shared" si="5"/>
        <v>0</v>
      </c>
      <c r="U13" s="31">
        <f t="shared" si="5"/>
        <v>0</v>
      </c>
      <c r="V13" s="39">
        <f>SUM(R13:U13)</f>
        <v>0</v>
      </c>
      <c r="W13" s="31">
        <f>W15-W10</f>
        <v>0</v>
      </c>
      <c r="X13" s="31">
        <f t="shared" ref="X13:Z13" si="6">X15-X10</f>
        <v>0</v>
      </c>
      <c r="Y13" s="31">
        <f t="shared" si="6"/>
        <v>0</v>
      </c>
      <c r="Z13" s="31">
        <f t="shared" si="6"/>
        <v>0</v>
      </c>
      <c r="AA13" s="39">
        <f>SUM(W13:Z13)</f>
        <v>0</v>
      </c>
      <c r="AB13" s="31">
        <f>AB15-AB10</f>
        <v>0</v>
      </c>
      <c r="AC13" s="31">
        <f t="shared" ref="AC13:AE13" si="7">AC15-AC10</f>
        <v>0</v>
      </c>
      <c r="AD13" s="31">
        <f t="shared" si="7"/>
        <v>0</v>
      </c>
      <c r="AE13" s="31">
        <f t="shared" si="7"/>
        <v>0</v>
      </c>
      <c r="AF13" s="39">
        <f>SUM(AB13:AE13)</f>
        <v>0</v>
      </c>
      <c r="AG13" s="31">
        <f>AG15-AG10</f>
        <v>0</v>
      </c>
      <c r="AH13" s="31">
        <f t="shared" ref="AH13:AJ13" si="8">AH15-AH10</f>
        <v>0</v>
      </c>
      <c r="AI13" s="31">
        <f t="shared" si="8"/>
        <v>0</v>
      </c>
      <c r="AJ13" s="31">
        <f t="shared" si="8"/>
        <v>0</v>
      </c>
      <c r="AK13" s="39">
        <f>SUM(AG13:AJ13)</f>
        <v>0</v>
      </c>
      <c r="AL13" s="31">
        <v>-8</v>
      </c>
      <c r="AM13" s="31"/>
      <c r="AN13" s="31"/>
      <c r="AO13" s="31"/>
      <c r="AP13" s="39"/>
      <c r="AQ13" s="55"/>
      <c r="AR13" s="10"/>
      <c r="AS13" s="10"/>
      <c r="AT13" s="10"/>
      <c r="AU13" s="10"/>
      <c r="AV13" s="10"/>
      <c r="AW13" s="10"/>
    </row>
    <row r="14" spans="1:49" s="216" customFormat="1" ht="11.25" hidden="1" customHeight="1" outlineLevel="1" x14ac:dyDescent="0.2">
      <c r="A14" s="247" t="s">
        <v>73</v>
      </c>
      <c r="B14" s="437"/>
      <c r="C14" s="248"/>
      <c r="D14" s="248"/>
      <c r="E14" s="248"/>
      <c r="F14" s="248"/>
      <c r="G14" s="249"/>
      <c r="H14" s="250"/>
      <c r="I14" s="250"/>
      <c r="J14" s="250"/>
      <c r="K14" s="250"/>
      <c r="L14" s="251"/>
      <c r="M14" s="250"/>
      <c r="N14" s="250"/>
      <c r="O14" s="250"/>
      <c r="P14" s="250"/>
      <c r="Q14" s="251"/>
      <c r="R14" s="250"/>
      <c r="S14" s="250"/>
      <c r="T14" s="250"/>
      <c r="U14" s="250"/>
      <c r="V14" s="251"/>
      <c r="W14" s="252"/>
      <c r="X14" s="252"/>
      <c r="Y14" s="252"/>
      <c r="Z14" s="252"/>
      <c r="AA14" s="253"/>
      <c r="AB14" s="252"/>
      <c r="AC14" s="252"/>
      <c r="AD14" s="252"/>
      <c r="AE14" s="252"/>
      <c r="AF14" s="253"/>
      <c r="AG14" s="252"/>
      <c r="AH14" s="252"/>
      <c r="AI14" s="252"/>
      <c r="AJ14" s="252"/>
      <c r="AK14" s="253"/>
      <c r="AL14" s="252"/>
      <c r="AM14" s="252"/>
      <c r="AN14" s="252"/>
      <c r="AO14" s="252"/>
      <c r="AP14" s="253"/>
    </row>
    <row r="15" spans="1:49" ht="11.25" customHeight="1" collapsed="1" x14ac:dyDescent="0.2">
      <c r="A15" s="40" t="s">
        <v>279</v>
      </c>
      <c r="B15" s="434"/>
      <c r="C15" s="41"/>
      <c r="D15" s="41"/>
      <c r="E15" s="41"/>
      <c r="F15" s="41"/>
      <c r="G15" s="42"/>
      <c r="H15" s="41"/>
      <c r="I15" s="41"/>
      <c r="J15" s="41"/>
      <c r="K15" s="41"/>
      <c r="L15" s="42"/>
      <c r="M15" s="41"/>
      <c r="N15" s="41"/>
      <c r="O15" s="41"/>
      <c r="P15" s="41"/>
      <c r="Q15" s="42"/>
      <c r="R15" s="205">
        <v>45.1</v>
      </c>
      <c r="S15" s="205">
        <v>48.999999999999993</v>
      </c>
      <c r="T15" s="205">
        <v>41.500000000000007</v>
      </c>
      <c r="U15" s="205">
        <v>47.599999999999987</v>
      </c>
      <c r="V15" s="42">
        <f>SUM(R15:U15)</f>
        <v>183.2</v>
      </c>
      <c r="W15" s="41">
        <v>46.5</v>
      </c>
      <c r="X15" s="41">
        <v>47.099999999999994</v>
      </c>
      <c r="Y15" s="41">
        <v>46.5</v>
      </c>
      <c r="Z15" s="41">
        <v>50.600000000000023</v>
      </c>
      <c r="AA15" s="42">
        <f>SUM(W15:Z15)</f>
        <v>190.70000000000002</v>
      </c>
      <c r="AB15" s="41">
        <v>59</v>
      </c>
      <c r="AC15" s="41">
        <v>58</v>
      </c>
      <c r="AD15" s="41">
        <v>56</v>
      </c>
      <c r="AE15" s="41">
        <v>61</v>
      </c>
      <c r="AF15" s="42">
        <f>SUM(AB15:AE15)</f>
        <v>234</v>
      </c>
      <c r="AG15" s="41">
        <v>60</v>
      </c>
      <c r="AH15" s="41">
        <v>54</v>
      </c>
      <c r="AI15" s="41">
        <v>55</v>
      </c>
      <c r="AJ15" s="41">
        <v>63</v>
      </c>
      <c r="AK15" s="42">
        <f>SUM(AG15:AJ15)</f>
        <v>232</v>
      </c>
      <c r="AL15" s="41">
        <f>AL10+AL13</f>
        <v>297</v>
      </c>
      <c r="AM15" s="41"/>
      <c r="AN15" s="41"/>
      <c r="AO15" s="41"/>
      <c r="AP15" s="42"/>
      <c r="AQ15" s="10"/>
      <c r="AR15" s="10"/>
      <c r="AS15" s="128"/>
      <c r="AT15" s="10"/>
      <c r="AU15" s="10"/>
      <c r="AV15" s="10"/>
      <c r="AW15" s="10"/>
    </row>
    <row r="16" spans="1:49" ht="11.25" hidden="1" customHeight="1" outlineLevel="1" x14ac:dyDescent="0.2">
      <c r="A16" s="38" t="s">
        <v>280</v>
      </c>
      <c r="B16" s="432"/>
      <c r="C16" s="46"/>
      <c r="D16" s="46"/>
      <c r="E16" s="46"/>
      <c r="F16" s="46"/>
      <c r="G16" s="47"/>
      <c r="H16" s="46"/>
      <c r="I16" s="46"/>
      <c r="J16" s="46"/>
      <c r="K16" s="46"/>
      <c r="L16" s="47"/>
      <c r="M16" s="46"/>
      <c r="N16" s="46"/>
      <c r="O16" s="46"/>
      <c r="P16" s="46"/>
      <c r="Q16" s="47"/>
      <c r="R16" s="209">
        <v>0</v>
      </c>
      <c r="S16" s="209">
        <v>0</v>
      </c>
      <c r="T16" s="209">
        <v>0</v>
      </c>
      <c r="U16" s="209">
        <v>0</v>
      </c>
      <c r="V16" s="47">
        <f>SUM(R16:U16)</f>
        <v>0</v>
      </c>
      <c r="W16" s="46">
        <v>15.9</v>
      </c>
      <c r="X16" s="46">
        <f>X15</f>
        <v>47.099999999999994</v>
      </c>
      <c r="Y16" s="46">
        <f>Y15</f>
        <v>46.5</v>
      </c>
      <c r="Z16" s="46">
        <f>Z15</f>
        <v>50.600000000000023</v>
      </c>
      <c r="AA16" s="47">
        <f>SUM(W16:Z16)</f>
        <v>160.10000000000002</v>
      </c>
      <c r="AB16" s="46">
        <v>51</v>
      </c>
      <c r="AC16" s="46">
        <v>49</v>
      </c>
      <c r="AD16" s="46">
        <v>48</v>
      </c>
      <c r="AE16" s="46">
        <v>61</v>
      </c>
      <c r="AF16" s="47">
        <f>SUM(AB16:AE16)</f>
        <v>209</v>
      </c>
      <c r="AG16" s="46">
        <f>AG15</f>
        <v>60</v>
      </c>
      <c r="AH16" s="46">
        <f>AH15</f>
        <v>54</v>
      </c>
      <c r="AI16" s="46">
        <f>AI15</f>
        <v>55</v>
      </c>
      <c r="AJ16" s="46">
        <f>AJ15</f>
        <v>63</v>
      </c>
      <c r="AK16" s="47">
        <f>SUM(AG16:AJ16)</f>
        <v>232</v>
      </c>
      <c r="AL16" s="46">
        <v>239</v>
      </c>
      <c r="AM16" s="46"/>
      <c r="AN16" s="46"/>
      <c r="AO16" s="46"/>
      <c r="AP16" s="47"/>
      <c r="AQ16" s="10"/>
      <c r="AR16" s="10"/>
      <c r="AS16" s="128"/>
      <c r="AT16" s="10"/>
      <c r="AU16" s="10"/>
      <c r="AV16" s="10"/>
      <c r="AW16" s="10"/>
    </row>
    <row r="17" spans="1:50" ht="11.1" customHeight="1" collapsed="1" x14ac:dyDescent="0.3">
      <c r="A17" s="32" t="s">
        <v>76</v>
      </c>
      <c r="B17" s="32"/>
      <c r="C17" s="31"/>
      <c r="D17" s="31"/>
      <c r="E17" s="31"/>
      <c r="F17" s="31"/>
      <c r="G17" s="39"/>
      <c r="H17" s="31"/>
      <c r="I17" s="31"/>
      <c r="J17" s="31"/>
      <c r="K17" s="31"/>
      <c r="L17" s="39"/>
      <c r="M17" s="31"/>
      <c r="N17" s="31"/>
      <c r="O17" s="31"/>
      <c r="P17" s="31"/>
      <c r="Q17" s="39"/>
      <c r="R17" s="31">
        <v>0</v>
      </c>
      <c r="S17" s="31">
        <v>0</v>
      </c>
      <c r="T17" s="31">
        <v>0</v>
      </c>
      <c r="U17" s="31">
        <v>0</v>
      </c>
      <c r="V17" s="39">
        <f>SUM(R17:U17)</f>
        <v>0</v>
      </c>
      <c r="W17" s="31">
        <v>0</v>
      </c>
      <c r="X17" s="31">
        <v>0</v>
      </c>
      <c r="Y17" s="31">
        <v>0</v>
      </c>
      <c r="Z17" s="31">
        <v>0</v>
      </c>
      <c r="AA17" s="39">
        <f>SUM(W17:Z17)</f>
        <v>0</v>
      </c>
      <c r="AB17" s="31">
        <v>0</v>
      </c>
      <c r="AC17" s="31">
        <v>0</v>
      </c>
      <c r="AD17" s="31">
        <v>0</v>
      </c>
      <c r="AE17" s="31">
        <v>0</v>
      </c>
      <c r="AF17" s="39">
        <f>SUM(AB17:AE17)</f>
        <v>0</v>
      </c>
      <c r="AG17" s="31">
        <v>0</v>
      </c>
      <c r="AH17" s="31">
        <v>0</v>
      </c>
      <c r="AI17" s="31">
        <v>0</v>
      </c>
      <c r="AJ17" s="31">
        <v>0</v>
      </c>
      <c r="AK17" s="39">
        <f>SUM(AG17:AJ17)</f>
        <v>0</v>
      </c>
      <c r="AL17" s="31">
        <f>AL4+AL13</f>
        <v>236</v>
      </c>
      <c r="AM17" s="31"/>
      <c r="AN17" s="31"/>
      <c r="AO17" s="31"/>
      <c r="AP17" s="39"/>
      <c r="AQ17" s="10"/>
      <c r="AR17" s="10"/>
      <c r="AS17" s="10"/>
      <c r="AT17" s="10"/>
      <c r="AU17" s="10"/>
    </row>
    <row r="18" spans="1:50" s="37" customFormat="1" ht="11.25" customHeight="1" x14ac:dyDescent="0.2">
      <c r="A18" s="32" t="s">
        <v>281</v>
      </c>
      <c r="B18" s="32"/>
      <c r="C18" s="33"/>
      <c r="D18" s="33"/>
      <c r="E18" s="33"/>
      <c r="F18" s="33"/>
      <c r="G18" s="34"/>
      <c r="H18" s="43"/>
      <c r="I18" s="43"/>
      <c r="J18" s="43"/>
      <c r="K18" s="43"/>
      <c r="L18" s="44"/>
      <c r="M18" s="214"/>
      <c r="N18" s="214"/>
      <c r="O18" s="214"/>
      <c r="P18" s="214"/>
      <c r="Q18" s="44"/>
      <c r="R18" s="43"/>
      <c r="S18" s="43"/>
      <c r="T18" s="43"/>
      <c r="U18" s="43"/>
      <c r="V18" s="44"/>
      <c r="W18" s="35"/>
      <c r="X18" s="35"/>
      <c r="Y18" s="35"/>
      <c r="Z18" s="35"/>
      <c r="AA18" s="44"/>
      <c r="AB18" s="35"/>
      <c r="AC18" s="35"/>
      <c r="AD18" s="35"/>
      <c r="AE18" s="35"/>
      <c r="AF18" s="44"/>
      <c r="AG18" s="35"/>
      <c r="AH18" s="35"/>
      <c r="AI18" s="35"/>
      <c r="AJ18" s="35"/>
      <c r="AK18" s="44"/>
      <c r="AL18" s="35">
        <v>0.05</v>
      </c>
      <c r="AM18" s="35"/>
      <c r="AN18" s="35"/>
      <c r="AO18" s="35"/>
      <c r="AP18" s="44"/>
      <c r="AQ18" s="212"/>
      <c r="AR18" s="212"/>
      <c r="AS18" s="212"/>
      <c r="AT18" s="212"/>
      <c r="AU18" s="212"/>
    </row>
    <row r="19" spans="1:50" ht="11.25" customHeight="1" x14ac:dyDescent="0.3">
      <c r="A19" s="438"/>
      <c r="B19" s="432"/>
      <c r="C19" s="31"/>
      <c r="D19" s="31"/>
      <c r="E19" s="31"/>
      <c r="F19" s="31"/>
      <c r="G19" s="39"/>
      <c r="H19" s="31"/>
      <c r="I19" s="31"/>
      <c r="J19" s="31"/>
      <c r="K19" s="31"/>
      <c r="L19" s="39"/>
      <c r="M19" s="31"/>
      <c r="N19" s="31"/>
      <c r="O19" s="31"/>
      <c r="P19" s="31"/>
      <c r="Q19" s="39"/>
      <c r="R19" s="204"/>
      <c r="S19" s="204"/>
      <c r="T19" s="204"/>
      <c r="U19" s="204"/>
      <c r="V19" s="39"/>
      <c r="W19" s="31"/>
      <c r="X19" s="31"/>
      <c r="Y19" s="31"/>
      <c r="Z19" s="31"/>
      <c r="AA19" s="39"/>
      <c r="AB19" s="31"/>
      <c r="AC19" s="31"/>
      <c r="AD19" s="31"/>
      <c r="AE19" s="31"/>
      <c r="AF19" s="39"/>
      <c r="AG19" s="31"/>
      <c r="AH19" s="31"/>
      <c r="AI19" s="31"/>
      <c r="AJ19" s="31"/>
      <c r="AK19" s="39"/>
      <c r="AL19" s="31"/>
      <c r="AM19" s="31"/>
      <c r="AN19" s="31"/>
      <c r="AO19" s="31"/>
      <c r="AP19" s="39"/>
      <c r="AQ19" s="10"/>
      <c r="AR19" s="10"/>
      <c r="AS19" s="10"/>
      <c r="AT19" s="10"/>
      <c r="AU19" s="10"/>
    </row>
    <row r="20" spans="1:50" ht="11.25" customHeight="1" x14ac:dyDescent="0.2">
      <c r="A20" s="38" t="s">
        <v>77</v>
      </c>
      <c r="B20" s="38"/>
      <c r="C20" s="31"/>
      <c r="D20" s="31"/>
      <c r="E20" s="31"/>
      <c r="F20" s="31"/>
      <c r="G20" s="39"/>
      <c r="H20" s="31"/>
      <c r="I20" s="31"/>
      <c r="J20" s="31"/>
      <c r="K20" s="31"/>
      <c r="L20" s="39"/>
      <c r="M20" s="31"/>
      <c r="N20" s="31"/>
      <c r="O20" s="31"/>
      <c r="P20" s="31"/>
      <c r="Q20" s="39"/>
      <c r="R20" s="31">
        <v>0.1</v>
      </c>
      <c r="S20" s="31">
        <v>0.1</v>
      </c>
      <c r="T20" s="31">
        <v>0</v>
      </c>
      <c r="U20" s="31">
        <v>0</v>
      </c>
      <c r="V20" s="39">
        <f>SUM(R20:U20)</f>
        <v>0.2</v>
      </c>
      <c r="W20" s="31">
        <v>0.1</v>
      </c>
      <c r="X20" s="31">
        <v>0</v>
      </c>
      <c r="Y20" s="31">
        <v>0.4</v>
      </c>
      <c r="Z20" s="31">
        <v>0</v>
      </c>
      <c r="AA20" s="39">
        <f>SUM(W20:Z20)</f>
        <v>0.5</v>
      </c>
      <c r="AB20" s="31">
        <v>0</v>
      </c>
      <c r="AC20" s="31">
        <v>0</v>
      </c>
      <c r="AD20" s="31">
        <v>0</v>
      </c>
      <c r="AE20" s="31">
        <v>0</v>
      </c>
      <c r="AF20" s="39">
        <f>SUM(AB20:AE20)</f>
        <v>0</v>
      </c>
      <c r="AG20" s="31">
        <v>0</v>
      </c>
      <c r="AH20" s="31">
        <v>0</v>
      </c>
      <c r="AI20" s="31">
        <v>0</v>
      </c>
      <c r="AJ20" s="31">
        <v>0</v>
      </c>
      <c r="AK20" s="39">
        <f>SUM(AG20:AJ20)</f>
        <v>0</v>
      </c>
      <c r="AL20" s="31">
        <v>4</v>
      </c>
      <c r="AM20" s="31"/>
      <c r="AN20" s="31"/>
      <c r="AO20" s="31"/>
      <c r="AP20" s="39"/>
      <c r="AQ20" s="10"/>
      <c r="AR20" s="10"/>
      <c r="AS20" s="10"/>
      <c r="AT20" s="10"/>
      <c r="AU20" s="10"/>
      <c r="AV20" s="10"/>
      <c r="AW20" s="10"/>
    </row>
    <row r="21" spans="1:50" ht="11.25" customHeight="1" x14ac:dyDescent="0.2">
      <c r="A21" s="38" t="s">
        <v>78</v>
      </c>
      <c r="B21" s="38"/>
      <c r="C21" s="31"/>
      <c r="D21" s="31"/>
      <c r="E21" s="31"/>
      <c r="F21" s="31"/>
      <c r="G21" s="39"/>
      <c r="H21" s="31"/>
      <c r="I21" s="31"/>
      <c r="J21" s="31"/>
      <c r="K21" s="31"/>
      <c r="L21" s="39"/>
      <c r="M21" s="31"/>
      <c r="N21" s="31"/>
      <c r="O21" s="31"/>
      <c r="P21" s="31"/>
      <c r="Q21" s="39"/>
      <c r="R21" s="31">
        <v>-23</v>
      </c>
      <c r="S21" s="31">
        <v>-22.6</v>
      </c>
      <c r="T21" s="31">
        <v>-21.1</v>
      </c>
      <c r="U21" s="31">
        <v>-23.099999999999994</v>
      </c>
      <c r="V21" s="39">
        <f t="shared" ref="V21" si="9">SUM(R21:U21)</f>
        <v>-89.8</v>
      </c>
      <c r="W21" s="31">
        <v>-26.6</v>
      </c>
      <c r="X21" s="31">
        <v>-20.800000000000004</v>
      </c>
      <c r="Y21" s="31">
        <v>-22.199999999999989</v>
      </c>
      <c r="Z21" s="31">
        <v>-24.000000000000007</v>
      </c>
      <c r="AA21" s="39">
        <f t="shared" ref="AA21" si="10">SUM(W21:Z21)</f>
        <v>-93.6</v>
      </c>
      <c r="AB21" s="31">
        <v>-28</v>
      </c>
      <c r="AC21" s="31">
        <v>-29</v>
      </c>
      <c r="AD21" s="31">
        <v>-28</v>
      </c>
      <c r="AE21" s="31">
        <v>-30</v>
      </c>
      <c r="AF21" s="39">
        <f t="shared" ref="AF21" si="11">SUM(AB21:AE21)</f>
        <v>-115</v>
      </c>
      <c r="AG21" s="31">
        <v>-28</v>
      </c>
      <c r="AH21" s="31">
        <v>-25</v>
      </c>
      <c r="AI21" s="31">
        <v>-28</v>
      </c>
      <c r="AJ21" s="31">
        <v>-30</v>
      </c>
      <c r="AK21" s="39">
        <f t="shared" ref="AK21" si="12">SUM(AG21:AJ21)</f>
        <v>-111</v>
      </c>
      <c r="AL21" s="31">
        <v>-110</v>
      </c>
      <c r="AM21" s="31"/>
      <c r="AN21" s="31"/>
      <c r="AO21" s="31"/>
      <c r="AP21" s="39"/>
      <c r="AQ21" s="10"/>
      <c r="AR21" s="10"/>
      <c r="AS21" s="10"/>
      <c r="AT21" s="10"/>
      <c r="AU21" s="10"/>
      <c r="AV21" s="212"/>
      <c r="AW21" s="254"/>
      <c r="AX21" s="255"/>
    </row>
    <row r="22" spans="1:50" ht="11.25" customHeight="1" x14ac:dyDescent="0.2">
      <c r="A22" s="38" t="s">
        <v>79</v>
      </c>
      <c r="B22" s="38"/>
      <c r="C22" s="31"/>
      <c r="D22" s="31"/>
      <c r="E22" s="31"/>
      <c r="F22" s="31"/>
      <c r="G22" s="39"/>
      <c r="H22" s="31"/>
      <c r="I22" s="31"/>
      <c r="J22" s="31"/>
      <c r="K22" s="31"/>
      <c r="L22" s="39"/>
      <c r="M22" s="31"/>
      <c r="N22" s="31"/>
      <c r="O22" s="31"/>
      <c r="P22" s="31"/>
      <c r="Q22" s="39"/>
      <c r="R22" s="31">
        <v>-7.8</v>
      </c>
      <c r="S22" s="31">
        <v>-6.6000000000000005</v>
      </c>
      <c r="T22" s="31">
        <v>-6.0999999999999988</v>
      </c>
      <c r="U22" s="31">
        <v>-6.9999999999999991</v>
      </c>
      <c r="V22" s="39">
        <f>SUM(R22:U22)</f>
        <v>-27.5</v>
      </c>
      <c r="W22" s="31">
        <v>-6.8</v>
      </c>
      <c r="X22" s="31">
        <v>-9.0999999999999979</v>
      </c>
      <c r="Y22" s="31">
        <v>-8.600000000000005</v>
      </c>
      <c r="Z22" s="31">
        <v>-8.1999999999999993</v>
      </c>
      <c r="AA22" s="39">
        <f>SUM(W22:Z22)</f>
        <v>-32.700000000000003</v>
      </c>
      <c r="AB22" s="31">
        <v>-7</v>
      </c>
      <c r="AC22" s="31">
        <v>-8</v>
      </c>
      <c r="AD22" s="31">
        <v>-8</v>
      </c>
      <c r="AE22" s="31">
        <v>-7</v>
      </c>
      <c r="AF22" s="39">
        <f>SUM(AB22:AE22)</f>
        <v>-30</v>
      </c>
      <c r="AG22" s="31">
        <v>-9</v>
      </c>
      <c r="AH22" s="31">
        <v>-7</v>
      </c>
      <c r="AI22" s="31">
        <v>-7</v>
      </c>
      <c r="AJ22" s="31">
        <v>-9</v>
      </c>
      <c r="AK22" s="39">
        <f>SUM(AG22:AJ22)</f>
        <v>-32</v>
      </c>
      <c r="AL22" s="31">
        <v>-78</v>
      </c>
      <c r="AM22" s="31"/>
      <c r="AN22" s="31"/>
      <c r="AO22" s="31"/>
      <c r="AP22" s="39"/>
      <c r="AQ22" s="10"/>
      <c r="AR22" s="10"/>
      <c r="AS22" s="10"/>
      <c r="AT22" s="10"/>
      <c r="AU22" s="10"/>
      <c r="AV22" s="212"/>
      <c r="AW22" s="254"/>
      <c r="AX22" s="255"/>
    </row>
    <row r="23" spans="1:50" ht="11.25" customHeight="1" x14ac:dyDescent="0.2">
      <c r="A23" s="38" t="s">
        <v>80</v>
      </c>
      <c r="B23" s="38"/>
      <c r="C23" s="31"/>
      <c r="D23" s="31"/>
      <c r="E23" s="31"/>
      <c r="F23" s="31"/>
      <c r="G23" s="39"/>
      <c r="H23" s="31"/>
      <c r="I23" s="31"/>
      <c r="J23" s="31"/>
      <c r="K23" s="31"/>
      <c r="L23" s="39"/>
      <c r="M23" s="31"/>
      <c r="N23" s="31"/>
      <c r="O23" s="31"/>
      <c r="P23" s="31"/>
      <c r="Q23" s="39"/>
      <c r="R23" s="31">
        <v>-9.6</v>
      </c>
      <c r="S23" s="31">
        <v>-9.5000000000000018</v>
      </c>
      <c r="T23" s="31">
        <v>-9.7999999999999989</v>
      </c>
      <c r="U23" s="31">
        <v>-8.8999999999999968</v>
      </c>
      <c r="V23" s="39">
        <f t="shared" ref="V23:V29" si="13">SUM(R23:U23)</f>
        <v>-37.799999999999997</v>
      </c>
      <c r="W23" s="31">
        <v>-10.3</v>
      </c>
      <c r="X23" s="31">
        <v>-9.2999999999999989</v>
      </c>
      <c r="Y23" s="31">
        <v>-9.4000000000000021</v>
      </c>
      <c r="Z23" s="31">
        <v>-8.8000000000000007</v>
      </c>
      <c r="AA23" s="39">
        <f t="shared" ref="AA23:AA29" si="14">SUM(W23:Z23)</f>
        <v>-37.800000000000004</v>
      </c>
      <c r="AB23" s="31">
        <v>-10</v>
      </c>
      <c r="AC23" s="31">
        <v>-11</v>
      </c>
      <c r="AD23" s="31">
        <v>-13</v>
      </c>
      <c r="AE23" s="31">
        <v>-31</v>
      </c>
      <c r="AF23" s="39">
        <f t="shared" ref="AF23" si="15">SUM(AB23:AE23)</f>
        <v>-65</v>
      </c>
      <c r="AG23" s="31">
        <v>-27</v>
      </c>
      <c r="AH23" s="31">
        <v>-32</v>
      </c>
      <c r="AI23" s="31">
        <v>-30</v>
      </c>
      <c r="AJ23" s="31">
        <v>-16</v>
      </c>
      <c r="AK23" s="39">
        <f t="shared" ref="AK23" si="16">SUM(AG23:AJ23)</f>
        <v>-105</v>
      </c>
      <c r="AL23" s="31">
        <v>-102</v>
      </c>
      <c r="AM23" s="31"/>
      <c r="AN23" s="31"/>
      <c r="AO23" s="31"/>
      <c r="AP23" s="39"/>
      <c r="AQ23" s="10"/>
      <c r="AR23" s="10"/>
      <c r="AS23" s="10"/>
      <c r="AT23" s="10"/>
      <c r="AU23" s="10"/>
      <c r="AV23" s="10"/>
      <c r="AW23" s="254"/>
      <c r="AX23" s="255"/>
    </row>
    <row r="24" spans="1:50" ht="11.25" customHeight="1" x14ac:dyDescent="0.2">
      <c r="A24" s="38" t="s">
        <v>282</v>
      </c>
      <c r="B24" s="38"/>
      <c r="C24" s="31"/>
      <c r="D24" s="31"/>
      <c r="E24" s="31"/>
      <c r="F24" s="31"/>
      <c r="G24" s="39"/>
      <c r="H24" s="31"/>
      <c r="I24" s="31"/>
      <c r="J24" s="31"/>
      <c r="K24" s="31"/>
      <c r="L24" s="39"/>
      <c r="M24" s="31"/>
      <c r="N24" s="31"/>
      <c r="O24" s="31"/>
      <c r="P24" s="31"/>
      <c r="Q24" s="39"/>
      <c r="R24" s="31">
        <v>0</v>
      </c>
      <c r="S24" s="31">
        <v>0</v>
      </c>
      <c r="T24" s="31">
        <v>0</v>
      </c>
      <c r="U24" s="31">
        <v>0</v>
      </c>
      <c r="V24" s="39">
        <f t="shared" si="13"/>
        <v>0</v>
      </c>
      <c r="W24" s="31">
        <v>0</v>
      </c>
      <c r="X24" s="31">
        <v>0</v>
      </c>
      <c r="Y24" s="31">
        <v>0</v>
      </c>
      <c r="Z24" s="31">
        <v>0</v>
      </c>
      <c r="AA24" s="39">
        <f t="shared" si="14"/>
        <v>0</v>
      </c>
      <c r="AB24" s="31">
        <v>0</v>
      </c>
      <c r="AC24" s="31">
        <v>0</v>
      </c>
      <c r="AD24" s="31">
        <v>0</v>
      </c>
      <c r="AE24" s="31">
        <v>0</v>
      </c>
      <c r="AF24" s="39">
        <f>SUM(AB24:AE24)</f>
        <v>0</v>
      </c>
      <c r="AG24" s="31">
        <v>0</v>
      </c>
      <c r="AH24" s="31">
        <v>0</v>
      </c>
      <c r="AI24" s="31">
        <v>0</v>
      </c>
      <c r="AJ24" s="31">
        <v>0</v>
      </c>
      <c r="AK24" s="39">
        <f>SUM(AG24:AJ24)</f>
        <v>0</v>
      </c>
      <c r="AL24" s="31">
        <v>0</v>
      </c>
      <c r="AM24" s="31"/>
      <c r="AN24" s="31"/>
      <c r="AO24" s="31"/>
      <c r="AP24" s="39"/>
      <c r="AQ24" s="10"/>
      <c r="AR24" s="10"/>
      <c r="AS24" s="10"/>
      <c r="AT24" s="10"/>
      <c r="AU24" s="10"/>
      <c r="AV24" s="10"/>
      <c r="AW24" s="10"/>
    </row>
    <row r="25" spans="1:50" ht="11.25" customHeight="1" x14ac:dyDescent="0.2">
      <c r="A25" s="40" t="s">
        <v>82</v>
      </c>
      <c r="B25" s="40"/>
      <c r="C25" s="41"/>
      <c r="D25" s="41"/>
      <c r="E25" s="41"/>
      <c r="F25" s="41"/>
      <c r="G25" s="42"/>
      <c r="H25" s="41"/>
      <c r="I25" s="41"/>
      <c r="J25" s="41"/>
      <c r="K25" s="41"/>
      <c r="L25" s="42"/>
      <c r="M25" s="41"/>
      <c r="N25" s="41"/>
      <c r="O25" s="41"/>
      <c r="P25" s="41"/>
      <c r="Q25" s="42"/>
      <c r="R25" s="41">
        <v>4.7999999999999972</v>
      </c>
      <c r="S25" s="41">
        <v>10.399999999999991</v>
      </c>
      <c r="T25" s="41">
        <v>4.5000000000000071</v>
      </c>
      <c r="U25" s="41">
        <v>8.5999999999999943</v>
      </c>
      <c r="V25" s="42">
        <f t="shared" si="13"/>
        <v>28.29999999999999</v>
      </c>
      <c r="W25" s="41">
        <v>2.9000000000000057</v>
      </c>
      <c r="X25" s="41">
        <v>7.8999999999999986</v>
      </c>
      <c r="Y25" s="41">
        <v>6.7000000000000028</v>
      </c>
      <c r="Z25" s="41">
        <v>9.6000000000000227</v>
      </c>
      <c r="AA25" s="42">
        <f t="shared" si="14"/>
        <v>27.10000000000003</v>
      </c>
      <c r="AB25" s="41">
        <v>14</v>
      </c>
      <c r="AC25" s="41">
        <v>10</v>
      </c>
      <c r="AD25" s="41">
        <v>7</v>
      </c>
      <c r="AE25" s="41">
        <v>-7</v>
      </c>
      <c r="AF25" s="42">
        <f>SUM(AB25:AE25)</f>
        <v>24</v>
      </c>
      <c r="AG25" s="41">
        <v>-4</v>
      </c>
      <c r="AH25" s="41">
        <v>-10</v>
      </c>
      <c r="AI25" s="41">
        <v>-10</v>
      </c>
      <c r="AJ25" s="41">
        <v>8</v>
      </c>
      <c r="AK25" s="42">
        <f>SUM(AG25:AJ25)</f>
        <v>-16</v>
      </c>
      <c r="AL25" s="41">
        <v>11</v>
      </c>
      <c r="AM25" s="41"/>
      <c r="AN25" s="41"/>
      <c r="AO25" s="41"/>
      <c r="AP25" s="42"/>
      <c r="AQ25" s="10"/>
      <c r="AR25" s="10"/>
      <c r="AS25" s="10"/>
      <c r="AT25" s="10"/>
      <c r="AU25" s="10"/>
      <c r="AV25" s="10"/>
      <c r="AW25" s="10"/>
    </row>
    <row r="26" spans="1:50" ht="11.25" customHeight="1" x14ac:dyDescent="0.2">
      <c r="A26" s="439" t="s">
        <v>83</v>
      </c>
      <c r="B26" s="38"/>
      <c r="C26" s="31"/>
      <c r="D26" s="31"/>
      <c r="E26" s="31"/>
      <c r="F26" s="31"/>
      <c r="G26" s="39"/>
      <c r="H26" s="31"/>
      <c r="I26" s="31"/>
      <c r="J26" s="31"/>
      <c r="K26" s="31"/>
      <c r="L26" s="39"/>
      <c r="M26" s="31"/>
      <c r="N26" s="31"/>
      <c r="O26" s="31"/>
      <c r="P26" s="31"/>
      <c r="Q26" s="39"/>
      <c r="R26" s="31">
        <v>0</v>
      </c>
      <c r="S26" s="31">
        <v>0</v>
      </c>
      <c r="T26" s="31">
        <v>0</v>
      </c>
      <c r="U26" s="31">
        <v>1.7000000000000002</v>
      </c>
      <c r="V26" s="39">
        <f t="shared" si="13"/>
        <v>1.7000000000000002</v>
      </c>
      <c r="W26" s="31">
        <v>6.2</v>
      </c>
      <c r="X26" s="31">
        <v>0</v>
      </c>
      <c r="Y26" s="31">
        <v>0</v>
      </c>
      <c r="Z26" s="31">
        <v>-5.0999999999999996</v>
      </c>
      <c r="AA26" s="39">
        <f t="shared" si="14"/>
        <v>1.1000000000000005</v>
      </c>
      <c r="AB26" s="31">
        <v>0</v>
      </c>
      <c r="AC26" s="31">
        <v>1</v>
      </c>
      <c r="AD26" s="31">
        <v>5</v>
      </c>
      <c r="AE26" s="31">
        <v>15</v>
      </c>
      <c r="AF26" s="39">
        <f>SUM(AB26:AE26)</f>
        <v>21</v>
      </c>
      <c r="AG26" s="31">
        <v>16</v>
      </c>
      <c r="AH26" s="31">
        <v>19</v>
      </c>
      <c r="AI26" s="31">
        <v>20</v>
      </c>
      <c r="AJ26" s="31">
        <v>3</v>
      </c>
      <c r="AK26" s="39">
        <f>SUM(AG26:AJ26)</f>
        <v>58</v>
      </c>
      <c r="AL26" s="31">
        <v>87</v>
      </c>
      <c r="AM26" s="31"/>
      <c r="AN26" s="31"/>
      <c r="AO26" s="31"/>
      <c r="AP26" s="39"/>
      <c r="AQ26" s="10"/>
      <c r="AR26" s="10"/>
      <c r="AS26" s="10"/>
      <c r="AT26" s="10"/>
      <c r="AU26" s="10"/>
      <c r="AV26" s="10"/>
      <c r="AW26" s="10"/>
    </row>
    <row r="27" spans="1:50" ht="11.1" customHeight="1" x14ac:dyDescent="0.2">
      <c r="A27" s="65" t="s">
        <v>84</v>
      </c>
      <c r="B27" s="65"/>
      <c r="C27" s="66"/>
      <c r="D27" s="66"/>
      <c r="E27" s="66"/>
      <c r="F27" s="66"/>
      <c r="G27" s="67"/>
      <c r="H27" s="66"/>
      <c r="I27" s="66"/>
      <c r="J27" s="66"/>
      <c r="K27" s="66"/>
      <c r="L27" s="67"/>
      <c r="M27" s="66"/>
      <c r="N27" s="66"/>
      <c r="O27" s="66"/>
      <c r="P27" s="66"/>
      <c r="Q27" s="67"/>
      <c r="R27" s="66">
        <v>4.7999999999999972</v>
      </c>
      <c r="S27" s="66">
        <v>10.399999999999991</v>
      </c>
      <c r="T27" s="66">
        <v>4.5000000000000071</v>
      </c>
      <c r="U27" s="66">
        <v>10.299999999999994</v>
      </c>
      <c r="V27" s="67">
        <f t="shared" si="13"/>
        <v>29.999999999999989</v>
      </c>
      <c r="W27" s="66">
        <v>9.100000000000005</v>
      </c>
      <c r="X27" s="66">
        <v>7.8999999999999986</v>
      </c>
      <c r="Y27" s="66">
        <v>6.7000000000000028</v>
      </c>
      <c r="Z27" s="66">
        <v>4.5000000000000231</v>
      </c>
      <c r="AA27" s="67">
        <f t="shared" si="14"/>
        <v>28.200000000000031</v>
      </c>
      <c r="AB27" s="66">
        <v>14</v>
      </c>
      <c r="AC27" s="66">
        <v>11</v>
      </c>
      <c r="AD27" s="66">
        <v>12</v>
      </c>
      <c r="AE27" s="66">
        <v>8</v>
      </c>
      <c r="AF27" s="67">
        <f>SUM(AB27:AE27)</f>
        <v>45</v>
      </c>
      <c r="AG27" s="66">
        <v>12</v>
      </c>
      <c r="AH27" s="66">
        <v>9</v>
      </c>
      <c r="AI27" s="66">
        <v>10</v>
      </c>
      <c r="AJ27" s="66">
        <v>11</v>
      </c>
      <c r="AK27" s="67">
        <f>SUM(AG27:AJ27)</f>
        <v>42</v>
      </c>
      <c r="AL27" s="66">
        <v>98</v>
      </c>
      <c r="AM27" s="66"/>
      <c r="AN27" s="66"/>
      <c r="AO27" s="66"/>
      <c r="AP27" s="67"/>
      <c r="AQ27" s="10"/>
      <c r="AR27" s="68"/>
      <c r="AS27" s="52"/>
      <c r="AT27" s="10"/>
      <c r="AU27" s="10"/>
      <c r="AV27" s="10"/>
      <c r="AW27" s="10"/>
    </row>
    <row r="28" spans="1:50" ht="11.1" hidden="1" customHeight="1" outlineLevel="1" x14ac:dyDescent="0.2">
      <c r="A28" s="21"/>
      <c r="B28" s="38" t="s">
        <v>283</v>
      </c>
      <c r="C28" s="22"/>
      <c r="D28" s="22"/>
      <c r="E28" s="22"/>
      <c r="F28" s="22"/>
      <c r="G28" s="23"/>
      <c r="H28" s="22"/>
      <c r="I28" s="22"/>
      <c r="J28" s="22"/>
      <c r="K28" s="22"/>
      <c r="L28" s="23"/>
      <c r="M28" s="22"/>
      <c r="N28" s="22"/>
      <c r="O28" s="22"/>
      <c r="P28" s="22"/>
      <c r="Q28" s="23"/>
      <c r="R28" s="256">
        <f t="shared" ref="R28:U28" si="17">R27</f>
        <v>4.7999999999999972</v>
      </c>
      <c r="S28" s="256">
        <f t="shared" si="17"/>
        <v>10.399999999999991</v>
      </c>
      <c r="T28" s="256">
        <f t="shared" si="17"/>
        <v>4.5000000000000071</v>
      </c>
      <c r="U28" s="256">
        <f t="shared" si="17"/>
        <v>10.299999999999994</v>
      </c>
      <c r="V28" s="47">
        <f t="shared" si="13"/>
        <v>29.999999999999989</v>
      </c>
      <c r="W28" s="256">
        <f>W27-W29</f>
        <v>7.3000000000000052</v>
      </c>
      <c r="X28" s="256"/>
      <c r="Y28" s="256"/>
      <c r="Z28" s="256"/>
      <c r="AA28" s="47">
        <f t="shared" si="14"/>
        <v>7.3000000000000052</v>
      </c>
      <c r="AB28" s="46">
        <v>5</v>
      </c>
      <c r="AC28" s="46">
        <v>8</v>
      </c>
      <c r="AD28" s="46">
        <v>7</v>
      </c>
      <c r="AE28" s="46"/>
      <c r="AF28" s="47">
        <f>SUM(AB28:AE28)</f>
        <v>20</v>
      </c>
      <c r="AG28" s="46"/>
      <c r="AH28" s="46"/>
      <c r="AI28" s="46"/>
      <c r="AJ28" s="46"/>
      <c r="AK28" s="47"/>
      <c r="AL28" s="46">
        <v>23</v>
      </c>
      <c r="AM28" s="46"/>
      <c r="AN28" s="46"/>
      <c r="AO28" s="46"/>
      <c r="AP28" s="47"/>
      <c r="AQ28" s="10"/>
      <c r="AR28" s="10"/>
      <c r="AS28" s="10"/>
      <c r="AT28" s="10"/>
      <c r="AU28" s="10"/>
      <c r="AV28" s="10"/>
      <c r="AW28" s="10"/>
    </row>
    <row r="29" spans="1:50" ht="11.1" hidden="1" customHeight="1" outlineLevel="1" x14ac:dyDescent="0.2">
      <c r="A29" s="21"/>
      <c r="B29" s="38" t="s">
        <v>284</v>
      </c>
      <c r="C29" s="22"/>
      <c r="D29" s="22"/>
      <c r="E29" s="22"/>
      <c r="F29" s="22"/>
      <c r="G29" s="23"/>
      <c r="H29" s="22"/>
      <c r="I29" s="22"/>
      <c r="J29" s="22"/>
      <c r="K29" s="22"/>
      <c r="L29" s="23"/>
      <c r="M29" s="22"/>
      <c r="N29" s="22"/>
      <c r="O29" s="22"/>
      <c r="P29" s="22"/>
      <c r="Q29" s="23"/>
      <c r="R29" s="204">
        <v>0</v>
      </c>
      <c r="S29" s="204">
        <v>0</v>
      </c>
      <c r="T29" s="204">
        <v>0</v>
      </c>
      <c r="U29" s="204">
        <v>0</v>
      </c>
      <c r="V29" s="47">
        <f t="shared" si="13"/>
        <v>0</v>
      </c>
      <c r="W29" s="46">
        <v>1.8</v>
      </c>
      <c r="X29" s="46">
        <v>7.8999999999999986</v>
      </c>
      <c r="Y29" s="46">
        <v>6.7000000000000028</v>
      </c>
      <c r="Z29" s="46">
        <v>4.5000000000000231</v>
      </c>
      <c r="AA29" s="47">
        <f t="shared" si="14"/>
        <v>20.900000000000027</v>
      </c>
      <c r="AB29" s="46">
        <v>9</v>
      </c>
      <c r="AC29" s="46">
        <v>3</v>
      </c>
      <c r="AD29" s="46">
        <v>5</v>
      </c>
      <c r="AE29" s="46">
        <v>8</v>
      </c>
      <c r="AF29" s="47">
        <v>8</v>
      </c>
      <c r="AG29" s="46">
        <v>12</v>
      </c>
      <c r="AH29" s="46">
        <v>9</v>
      </c>
      <c r="AI29" s="46">
        <v>10</v>
      </c>
      <c r="AJ29" s="46">
        <v>11</v>
      </c>
      <c r="AK29" s="47">
        <v>11</v>
      </c>
      <c r="AL29" s="46">
        <v>75</v>
      </c>
      <c r="AM29" s="46"/>
      <c r="AN29" s="46"/>
      <c r="AO29" s="46"/>
      <c r="AP29" s="47"/>
      <c r="AQ29" s="55"/>
      <c r="AR29" s="10"/>
      <c r="AS29" s="10"/>
      <c r="AT29" s="10"/>
      <c r="AU29" s="10"/>
      <c r="AV29" s="10"/>
      <c r="AW29" s="10"/>
    </row>
    <row r="30" spans="1:50" s="263" customFormat="1" ht="11.1" customHeight="1" collapsed="1" x14ac:dyDescent="0.2">
      <c r="A30" s="217" t="s">
        <v>86</v>
      </c>
      <c r="B30" s="257"/>
      <c r="C30" s="258"/>
      <c r="D30" s="258"/>
      <c r="E30" s="258"/>
      <c r="F30" s="258"/>
      <c r="G30" s="259"/>
      <c r="H30" s="258"/>
      <c r="I30" s="258"/>
      <c r="J30" s="258"/>
      <c r="K30" s="258"/>
      <c r="L30" s="259"/>
      <c r="M30" s="258"/>
      <c r="N30" s="258"/>
      <c r="O30" s="258"/>
      <c r="P30" s="258"/>
      <c r="Q30" s="259"/>
      <c r="R30" s="260">
        <f t="shared" ref="R30:AL30" si="18">R27/R15</f>
        <v>0.10643015521064295</v>
      </c>
      <c r="S30" s="260">
        <f t="shared" si="18"/>
        <v>0.21224489795918353</v>
      </c>
      <c r="T30" s="260">
        <f t="shared" si="18"/>
        <v>0.10843373493975919</v>
      </c>
      <c r="U30" s="260">
        <f t="shared" si="18"/>
        <v>0.21638655462184866</v>
      </c>
      <c r="V30" s="261">
        <f t="shared" si="18"/>
        <v>0.16375545851528381</v>
      </c>
      <c r="W30" s="255">
        <f t="shared" si="18"/>
        <v>0.19569892473118292</v>
      </c>
      <c r="X30" s="255">
        <f t="shared" si="18"/>
        <v>0.16772823779193205</v>
      </c>
      <c r="Y30" s="255">
        <f t="shared" si="18"/>
        <v>0.14408602150537642</v>
      </c>
      <c r="Z30" s="255">
        <f t="shared" si="18"/>
        <v>8.8932806324111088E-2</v>
      </c>
      <c r="AA30" s="261">
        <f t="shared" si="18"/>
        <v>0.14787624541164146</v>
      </c>
      <c r="AB30" s="255">
        <f t="shared" si="18"/>
        <v>0.23728813559322035</v>
      </c>
      <c r="AC30" s="255">
        <f t="shared" si="18"/>
        <v>0.18965517241379309</v>
      </c>
      <c r="AD30" s="262">
        <f t="shared" si="18"/>
        <v>0.21428571428571427</v>
      </c>
      <c r="AE30" s="255">
        <f t="shared" si="18"/>
        <v>0.13114754098360656</v>
      </c>
      <c r="AF30" s="261">
        <f t="shared" si="18"/>
        <v>0.19230769230769232</v>
      </c>
      <c r="AG30" s="255">
        <f t="shared" si="18"/>
        <v>0.2</v>
      </c>
      <c r="AH30" s="255">
        <f t="shared" si="18"/>
        <v>0.16666666666666666</v>
      </c>
      <c r="AI30" s="255">
        <f t="shared" si="18"/>
        <v>0.18181818181818182</v>
      </c>
      <c r="AJ30" s="255">
        <f t="shared" si="18"/>
        <v>0.17460317460317459</v>
      </c>
      <c r="AK30" s="261">
        <f t="shared" si="18"/>
        <v>0.18103448275862069</v>
      </c>
      <c r="AL30" s="255">
        <f t="shared" si="18"/>
        <v>0.32996632996632996</v>
      </c>
      <c r="AM30" s="255"/>
      <c r="AN30" s="255"/>
      <c r="AO30" s="255"/>
      <c r="AP30" s="261"/>
    </row>
    <row r="31" spans="1:50" ht="11.1" customHeight="1" x14ac:dyDescent="0.2">
      <c r="A31" s="32" t="s">
        <v>69</v>
      </c>
      <c r="B31" s="21"/>
      <c r="C31" s="22"/>
      <c r="D31" s="264"/>
      <c r="E31" s="264"/>
      <c r="F31" s="264"/>
      <c r="G31" s="265"/>
      <c r="H31" s="266"/>
      <c r="I31" s="266"/>
      <c r="J31" s="266"/>
      <c r="K31" s="266"/>
      <c r="L31" s="267"/>
      <c r="M31" s="266"/>
      <c r="N31" s="266"/>
      <c r="O31" s="266"/>
      <c r="P31" s="266"/>
      <c r="Q31" s="267"/>
      <c r="R31" s="214">
        <f>IFERROR((R27-M27)/M27,0)</f>
        <v>0</v>
      </c>
      <c r="S31" s="214">
        <f>IFERROR((S27-N27)/N27,0)</f>
        <v>0</v>
      </c>
      <c r="T31" s="214">
        <f>IFERROR((T27-O27)/O27,0)</f>
        <v>0</v>
      </c>
      <c r="U31" s="214">
        <f>IFERROR((U27-P27)/P27,0)</f>
        <v>0</v>
      </c>
      <c r="V31" s="44">
        <f>IFERROR((V27-Q27)/Q27,0)</f>
        <v>0</v>
      </c>
      <c r="W31" s="43">
        <f t="shared" ref="W31:AI31" si="19">IFERROR((W27-R27)/R27,0)</f>
        <v>0.89583333333333548</v>
      </c>
      <c r="X31" s="43">
        <f t="shared" si="19"/>
        <v>-0.24038461538461489</v>
      </c>
      <c r="Y31" s="43">
        <f t="shared" si="19"/>
        <v>0.48888888888888715</v>
      </c>
      <c r="Z31" s="43">
        <f t="shared" si="19"/>
        <v>-0.56310679611650238</v>
      </c>
      <c r="AA31" s="44">
        <f t="shared" si="19"/>
        <v>-5.9999999999998624E-2</v>
      </c>
      <c r="AB31" s="268" t="s">
        <v>99</v>
      </c>
      <c r="AC31" s="268" t="s">
        <v>99</v>
      </c>
      <c r="AD31" s="243" t="s">
        <v>99</v>
      </c>
      <c r="AE31" s="268" t="s">
        <v>99</v>
      </c>
      <c r="AF31" s="269" t="s">
        <v>99</v>
      </c>
      <c r="AG31" s="43">
        <f t="shared" si="19"/>
        <v>-0.14285714285714285</v>
      </c>
      <c r="AH31" s="43">
        <f t="shared" si="19"/>
        <v>-0.18181818181818182</v>
      </c>
      <c r="AI31" s="43">
        <f t="shared" si="19"/>
        <v>-0.16666666666666666</v>
      </c>
      <c r="AJ31" s="268" t="s">
        <v>99</v>
      </c>
      <c r="AK31" s="269" t="s">
        <v>99</v>
      </c>
      <c r="AL31" s="43">
        <f t="shared" ref="AL31" si="20">IFERROR((AL27-AG27)/AG27,0)</f>
        <v>7.166666666666667</v>
      </c>
      <c r="AM31" s="43"/>
      <c r="AN31" s="43"/>
      <c r="AO31" s="268"/>
      <c r="AP31" s="269"/>
      <c r="AQ31" s="10"/>
      <c r="AR31" s="10"/>
      <c r="AS31" s="10"/>
      <c r="AT31" s="10"/>
      <c r="AU31" s="10"/>
      <c r="AV31" s="10"/>
      <c r="AW31" s="10"/>
    </row>
    <row r="32" spans="1:50" ht="11.1" customHeight="1" x14ac:dyDescent="0.2">
      <c r="A32" s="32"/>
      <c r="B32" s="21"/>
      <c r="C32" s="22"/>
      <c r="D32" s="264"/>
      <c r="E32" s="264"/>
      <c r="F32" s="264"/>
      <c r="G32" s="265"/>
      <c r="H32" s="266"/>
      <c r="I32" s="266"/>
      <c r="J32" s="266"/>
      <c r="K32" s="266"/>
      <c r="L32" s="267"/>
      <c r="M32" s="266"/>
      <c r="N32" s="266"/>
      <c r="O32" s="266"/>
      <c r="P32" s="266"/>
      <c r="Q32" s="267"/>
      <c r="R32" s="214"/>
      <c r="S32" s="214"/>
      <c r="T32" s="214"/>
      <c r="U32" s="214"/>
      <c r="V32" s="44"/>
      <c r="W32" s="43"/>
      <c r="X32" s="43"/>
      <c r="Y32" s="43"/>
      <c r="Z32" s="43"/>
      <c r="AA32" s="44"/>
      <c r="AB32" s="268"/>
      <c r="AC32" s="268"/>
      <c r="AD32" s="243"/>
      <c r="AE32" s="268"/>
      <c r="AF32" s="269"/>
      <c r="AG32" s="43"/>
      <c r="AH32" s="43"/>
      <c r="AI32" s="43"/>
      <c r="AJ32" s="268"/>
      <c r="AK32" s="269"/>
      <c r="AL32" s="43"/>
      <c r="AM32" s="43"/>
      <c r="AN32" s="43"/>
      <c r="AO32" s="268"/>
      <c r="AP32" s="269"/>
      <c r="AQ32" s="10"/>
      <c r="AR32" s="10"/>
      <c r="AS32" s="10"/>
      <c r="AT32" s="10"/>
      <c r="AU32" s="10"/>
      <c r="AV32" s="10"/>
      <c r="AW32" s="10"/>
    </row>
    <row r="33" spans="1:52" ht="10.95" customHeight="1" x14ac:dyDescent="0.2">
      <c r="A33" s="32"/>
      <c r="B33" s="21"/>
      <c r="C33" s="22"/>
      <c r="D33" s="22"/>
      <c r="E33" s="22"/>
      <c r="F33" s="22"/>
      <c r="G33" s="22"/>
      <c r="H33" s="35"/>
      <c r="I33" s="35"/>
      <c r="J33" s="35"/>
      <c r="K33" s="35"/>
      <c r="L33" s="35"/>
      <c r="M33" s="35"/>
      <c r="N33" s="35"/>
      <c r="O33" s="35"/>
      <c r="P33" s="35"/>
      <c r="Q33" s="35"/>
      <c r="R33" s="35"/>
      <c r="S33" s="35"/>
      <c r="T33" s="35"/>
      <c r="U33" s="35"/>
      <c r="V33" s="35"/>
      <c r="W33" s="35"/>
      <c r="X33" s="35"/>
      <c r="Y33" s="35"/>
      <c r="Z33" s="35"/>
      <c r="AA33" s="35"/>
      <c r="AB33" s="35"/>
      <c r="AC33" s="35"/>
      <c r="AD33" s="240"/>
      <c r="AE33" s="35"/>
      <c r="AF33" s="35"/>
      <c r="AG33" s="35"/>
      <c r="AH33" s="35"/>
      <c r="AI33" s="35"/>
      <c r="AJ33" s="35"/>
      <c r="AK33" s="35"/>
      <c r="AL33" s="35"/>
      <c r="AM33" s="35"/>
      <c r="AN33" s="35"/>
      <c r="AO33" s="35"/>
      <c r="AP33" s="35"/>
      <c r="AQ33" s="10"/>
      <c r="AR33" s="10"/>
      <c r="AS33" s="10"/>
      <c r="AT33" s="10"/>
      <c r="AU33" s="10"/>
      <c r="AV33" s="10"/>
      <c r="AW33" s="10"/>
    </row>
    <row r="34" spans="1:52" ht="10.95" customHeight="1" thickBot="1" x14ac:dyDescent="0.25">
      <c r="A34" s="227" t="s">
        <v>108</v>
      </c>
      <c r="B34" s="227"/>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10"/>
      <c r="AR34" s="10"/>
      <c r="AS34" s="10"/>
      <c r="AT34" s="10"/>
      <c r="AU34" s="10"/>
      <c r="AV34" s="10"/>
      <c r="AW34" s="10"/>
    </row>
    <row r="35" spans="1:52" s="76" customFormat="1" ht="10.95" customHeight="1" x14ac:dyDescent="0.3">
      <c r="A35" s="131" t="s">
        <v>109</v>
      </c>
      <c r="B35" s="403"/>
      <c r="C35" s="22"/>
      <c r="D35" s="22"/>
      <c r="E35" s="22"/>
      <c r="F35" s="22"/>
      <c r="G35" s="23"/>
      <c r="H35" s="22"/>
      <c r="I35" s="22"/>
      <c r="J35" s="22"/>
      <c r="K35" s="22"/>
      <c r="L35" s="23"/>
      <c r="M35" s="22"/>
      <c r="N35" s="22"/>
      <c r="O35" s="22"/>
      <c r="P35" s="22"/>
      <c r="Q35" s="23"/>
      <c r="R35" s="122">
        <v>0.9</v>
      </c>
      <c r="S35" s="122">
        <v>1.8000000000000003</v>
      </c>
      <c r="T35" s="122">
        <v>1.5</v>
      </c>
      <c r="U35" s="122">
        <v>0.79999999999999938</v>
      </c>
      <c r="V35" s="120">
        <f>SUM(R35:U35)</f>
        <v>5</v>
      </c>
      <c r="W35" s="122">
        <v>0.8</v>
      </c>
      <c r="X35" s="122">
        <v>0.5</v>
      </c>
      <c r="Y35" s="122">
        <v>0.7</v>
      </c>
      <c r="Z35" s="122">
        <v>0.79999999999999982</v>
      </c>
      <c r="AA35" s="120">
        <f>SUM(W35:Z35)</f>
        <v>2.8</v>
      </c>
      <c r="AB35" s="122">
        <v>0</v>
      </c>
      <c r="AC35" s="122">
        <v>1</v>
      </c>
      <c r="AD35" s="122">
        <v>0</v>
      </c>
      <c r="AE35" s="122">
        <v>4</v>
      </c>
      <c r="AF35" s="120">
        <f>SUM(AB35:AE35)</f>
        <v>5</v>
      </c>
      <c r="AG35" s="122">
        <v>1</v>
      </c>
      <c r="AH35" s="122">
        <v>0</v>
      </c>
      <c r="AI35" s="122">
        <v>3</v>
      </c>
      <c r="AJ35" s="122">
        <v>2</v>
      </c>
      <c r="AK35" s="120">
        <f>SUM(AG35:AJ35)</f>
        <v>6</v>
      </c>
      <c r="AL35" s="122">
        <v>8</v>
      </c>
      <c r="AM35" s="122"/>
      <c r="AN35" s="122"/>
      <c r="AO35" s="122"/>
      <c r="AP35" s="120"/>
    </row>
    <row r="36" spans="1:52" s="55" customFormat="1" ht="10.95" customHeight="1" x14ac:dyDescent="0.2">
      <c r="A36" s="38"/>
      <c r="B36" s="364"/>
      <c r="C36" s="132"/>
      <c r="D36" s="132"/>
      <c r="E36" s="132"/>
      <c r="F36" s="132"/>
      <c r="G36" s="270"/>
      <c r="H36" s="270"/>
      <c r="I36" s="270"/>
      <c r="J36" s="270"/>
      <c r="K36" s="270"/>
      <c r="L36" s="270"/>
      <c r="M36" s="270"/>
      <c r="N36" s="270"/>
      <c r="O36" s="270"/>
      <c r="P36" s="270"/>
      <c r="Q36" s="270"/>
      <c r="R36" s="270"/>
      <c r="S36" s="270"/>
      <c r="T36" s="270"/>
      <c r="U36" s="270"/>
      <c r="V36" s="270"/>
      <c r="W36" s="270"/>
      <c r="X36" s="270"/>
      <c r="Y36" s="270"/>
      <c r="Z36" s="270"/>
      <c r="AA36" s="440"/>
      <c r="AB36" s="270"/>
      <c r="AC36" s="270"/>
      <c r="AD36" s="270"/>
      <c r="AE36" s="270"/>
      <c r="AF36" s="441"/>
      <c r="AG36" s="270"/>
      <c r="AH36" s="132"/>
      <c r="AI36" s="132"/>
      <c r="AJ36" s="270"/>
      <c r="AK36" s="441"/>
      <c r="AL36" s="270"/>
      <c r="AM36" s="132"/>
      <c r="AN36" s="132"/>
      <c r="AO36" s="270"/>
      <c r="AP36" s="441"/>
    </row>
    <row r="37" spans="1:52" s="5" customFormat="1" ht="11.25" customHeight="1" x14ac:dyDescent="0.3">
      <c r="A37" s="21" t="s">
        <v>112</v>
      </c>
      <c r="B37" s="432"/>
      <c r="C37" s="288"/>
      <c r="D37" s="288"/>
      <c r="E37" s="288"/>
      <c r="F37" s="288"/>
      <c r="G37" s="87"/>
      <c r="H37" s="88"/>
      <c r="I37" s="88"/>
      <c r="J37" s="88"/>
      <c r="K37" s="88"/>
      <c r="L37" s="87"/>
      <c r="M37" s="88"/>
      <c r="N37" s="88"/>
      <c r="O37" s="88"/>
      <c r="P37" s="88"/>
      <c r="Q37" s="87"/>
      <c r="R37" s="88"/>
      <c r="S37" s="88"/>
      <c r="T37" s="88"/>
      <c r="U37" s="88"/>
      <c r="V37" s="87"/>
      <c r="W37" s="88"/>
      <c r="X37" s="88"/>
      <c r="Y37" s="88"/>
      <c r="Z37" s="88"/>
      <c r="AA37" s="87"/>
      <c r="AB37" s="88"/>
      <c r="AC37" s="88"/>
      <c r="AD37" s="88"/>
      <c r="AE37" s="88"/>
      <c r="AF37" s="87"/>
      <c r="AG37" s="270"/>
      <c r="AH37" s="132"/>
      <c r="AI37" s="132"/>
      <c r="AJ37" s="88"/>
      <c r="AK37" s="87"/>
      <c r="AL37" s="270"/>
      <c r="AM37" s="132"/>
      <c r="AN37" s="132"/>
      <c r="AO37" s="88"/>
      <c r="AP37" s="87"/>
      <c r="AQ37"/>
      <c r="AR37"/>
      <c r="AS37"/>
      <c r="AT37"/>
      <c r="AU37"/>
      <c r="AV37"/>
      <c r="AW37"/>
    </row>
    <row r="38" spans="1:52" s="5" customFormat="1" ht="11.25" customHeight="1" x14ac:dyDescent="0.3">
      <c r="A38" s="134" t="s">
        <v>113</v>
      </c>
      <c r="B38" s="288"/>
      <c r="C38" s="288"/>
      <c r="D38" s="288"/>
      <c r="E38" s="288"/>
      <c r="F38" s="288"/>
      <c r="G38" s="47"/>
      <c r="H38" s="46"/>
      <c r="I38" s="46"/>
      <c r="J38" s="46"/>
      <c r="K38" s="46"/>
      <c r="L38" s="47"/>
      <c r="M38" s="46"/>
      <c r="N38" s="46"/>
      <c r="O38" s="46"/>
      <c r="P38" s="46"/>
      <c r="Q38" s="47"/>
      <c r="R38" s="31"/>
      <c r="S38" s="31"/>
      <c r="T38" s="31"/>
      <c r="U38" s="31"/>
      <c r="V38" s="39"/>
      <c r="W38" s="31"/>
      <c r="X38" s="31"/>
      <c r="Y38" s="31"/>
      <c r="Z38" s="31"/>
      <c r="AA38" s="39"/>
      <c r="AB38" s="31"/>
      <c r="AC38" s="31"/>
      <c r="AD38" s="31"/>
      <c r="AE38" s="31"/>
      <c r="AF38" s="39"/>
      <c r="AG38" s="31"/>
      <c r="AH38" s="31"/>
      <c r="AI38" s="31"/>
      <c r="AJ38" s="31"/>
      <c r="AK38" s="39"/>
      <c r="AL38" s="31">
        <v>0</v>
      </c>
      <c r="AM38" s="31"/>
      <c r="AN38" s="31"/>
      <c r="AO38" s="31"/>
      <c r="AP38" s="39"/>
      <c r="AQ38"/>
      <c r="AR38"/>
      <c r="AS38"/>
      <c r="AT38"/>
      <c r="AU38"/>
      <c r="AV38"/>
      <c r="AW38"/>
    </row>
    <row r="39" spans="1:52" x14ac:dyDescent="0.3">
      <c r="A39" s="184" t="s">
        <v>114</v>
      </c>
      <c r="B39" s="288"/>
      <c r="C39" s="288"/>
      <c r="D39" s="288"/>
      <c r="E39" s="288"/>
      <c r="F39" s="288"/>
      <c r="G39" s="39"/>
      <c r="H39" s="31"/>
      <c r="I39" s="31"/>
      <c r="J39" s="31"/>
      <c r="K39" s="31"/>
      <c r="L39" s="39"/>
      <c r="M39" s="31"/>
      <c r="N39" s="31"/>
      <c r="O39" s="31"/>
      <c r="P39" s="31"/>
      <c r="Q39" s="39"/>
      <c r="R39" s="31"/>
      <c r="S39" s="31"/>
      <c r="T39" s="31"/>
      <c r="U39" s="31"/>
      <c r="V39" s="39"/>
      <c r="W39" s="31"/>
      <c r="X39" s="31"/>
      <c r="Y39" s="31"/>
      <c r="Z39" s="31"/>
      <c r="AA39" s="39"/>
      <c r="AB39" s="31"/>
      <c r="AC39" s="31"/>
      <c r="AD39" s="31"/>
      <c r="AE39" s="31"/>
      <c r="AF39" s="39"/>
      <c r="AG39" s="31"/>
      <c r="AH39" s="31"/>
      <c r="AI39" s="31"/>
      <c r="AJ39" s="31"/>
      <c r="AK39" s="39"/>
      <c r="AL39" s="31">
        <v>0</v>
      </c>
      <c r="AM39" s="31"/>
      <c r="AN39" s="31"/>
      <c r="AO39" s="31"/>
      <c r="AP39" s="39"/>
    </row>
    <row r="40" spans="1:52" x14ac:dyDescent="0.3">
      <c r="A40" s="184" t="s">
        <v>115</v>
      </c>
      <c r="B40" s="288"/>
      <c r="C40" s="288"/>
      <c r="D40" s="288"/>
      <c r="E40" s="288"/>
      <c r="F40" s="288"/>
      <c r="G40" s="39"/>
      <c r="H40" s="31"/>
      <c r="I40" s="31"/>
      <c r="J40" s="31"/>
      <c r="K40" s="31"/>
      <c r="L40" s="39"/>
      <c r="M40" s="31"/>
      <c r="N40" s="31"/>
      <c r="O40" s="31"/>
      <c r="P40" s="31"/>
      <c r="Q40" s="39"/>
      <c r="R40" s="31"/>
      <c r="S40" s="31"/>
      <c r="T40" s="31"/>
      <c r="U40" s="31"/>
      <c r="V40" s="39"/>
      <c r="W40" s="31"/>
      <c r="X40" s="31"/>
      <c r="Y40" s="31"/>
      <c r="Z40" s="31"/>
      <c r="AA40" s="39"/>
      <c r="AB40" s="31"/>
      <c r="AC40" s="31"/>
      <c r="AD40" s="31"/>
      <c r="AE40" s="31"/>
      <c r="AF40" s="39"/>
      <c r="AG40" s="31"/>
      <c r="AH40" s="31"/>
      <c r="AI40" s="31"/>
      <c r="AJ40" s="31"/>
      <c r="AK40" s="39"/>
      <c r="AL40" s="31">
        <v>0</v>
      </c>
      <c r="AM40" s="31"/>
      <c r="AN40" s="31"/>
      <c r="AO40" s="31"/>
      <c r="AP40" s="39"/>
    </row>
    <row r="41" spans="1:52" x14ac:dyDescent="0.3">
      <c r="A41" s="184" t="s">
        <v>117</v>
      </c>
      <c r="B41" s="288"/>
      <c r="C41" s="288"/>
      <c r="D41" s="288"/>
      <c r="E41" s="288"/>
      <c r="F41" s="288"/>
      <c r="G41" s="39"/>
      <c r="H41" s="31"/>
      <c r="I41" s="31"/>
      <c r="J41" s="31"/>
      <c r="K41" s="31"/>
      <c r="L41" s="39"/>
      <c r="M41" s="31"/>
      <c r="N41" s="31"/>
      <c r="O41" s="31"/>
      <c r="P41" s="31"/>
      <c r="Q41" s="39"/>
      <c r="R41" s="31"/>
      <c r="S41" s="31"/>
      <c r="T41" s="31"/>
      <c r="U41" s="31"/>
      <c r="V41" s="39"/>
      <c r="W41" s="31"/>
      <c r="X41" s="31"/>
      <c r="Y41" s="31"/>
      <c r="Z41" s="31"/>
      <c r="AA41" s="39"/>
      <c r="AB41" s="31"/>
      <c r="AC41" s="31"/>
      <c r="AD41" s="31"/>
      <c r="AE41" s="31"/>
      <c r="AF41" s="39"/>
      <c r="AG41" s="31"/>
      <c r="AH41" s="31"/>
      <c r="AI41" s="31"/>
      <c r="AJ41" s="31"/>
      <c r="AK41" s="39"/>
      <c r="AL41" s="31">
        <v>236</v>
      </c>
      <c r="AM41" s="31"/>
      <c r="AN41" s="31"/>
      <c r="AO41" s="31"/>
      <c r="AP41" s="39"/>
    </row>
    <row r="42" spans="1:52" x14ac:dyDescent="0.3">
      <c r="A42" s="424" t="s">
        <v>118</v>
      </c>
      <c r="B42" s="373"/>
      <c r="C42" s="288"/>
      <c r="D42" s="288"/>
      <c r="E42" s="288"/>
      <c r="F42" s="288"/>
      <c r="G42" s="42"/>
      <c r="H42" s="41"/>
      <c r="I42" s="41"/>
      <c r="J42" s="41"/>
      <c r="K42" s="41"/>
      <c r="L42" s="42"/>
      <c r="M42" s="41"/>
      <c r="N42" s="41"/>
      <c r="O42" s="41"/>
      <c r="P42" s="41"/>
      <c r="Q42" s="42"/>
      <c r="R42" s="41"/>
      <c r="S42" s="41"/>
      <c r="T42" s="41"/>
      <c r="U42" s="41"/>
      <c r="V42" s="42"/>
      <c r="W42" s="41"/>
      <c r="X42" s="41"/>
      <c r="Y42" s="41"/>
      <c r="Z42" s="41"/>
      <c r="AA42" s="42"/>
      <c r="AB42" s="41"/>
      <c r="AC42" s="41"/>
      <c r="AD42" s="41"/>
      <c r="AE42" s="41"/>
      <c r="AF42" s="42"/>
      <c r="AG42" s="41"/>
      <c r="AH42" s="41"/>
      <c r="AI42" s="41"/>
      <c r="AJ42" s="41"/>
      <c r="AK42" s="42"/>
      <c r="AL42" s="41">
        <f>SUM(AL38:AL41)</f>
        <v>236</v>
      </c>
      <c r="AM42" s="41"/>
      <c r="AN42" s="41"/>
      <c r="AO42" s="41"/>
      <c r="AP42" s="42"/>
    </row>
    <row r="43" spans="1:52" x14ac:dyDescent="0.3">
      <c r="A43" s="288"/>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row>
    <row r="44" spans="1:52" x14ac:dyDescent="0.3">
      <c r="A44" s="21" t="s">
        <v>119</v>
      </c>
      <c r="B44" s="288"/>
      <c r="C44" s="288"/>
      <c r="D44" s="288"/>
      <c r="E44" s="288"/>
      <c r="F44" s="288"/>
      <c r="G44" s="289"/>
      <c r="H44" s="288"/>
      <c r="I44" s="288"/>
      <c r="J44" s="288"/>
      <c r="K44" s="288"/>
      <c r="L44" s="289"/>
      <c r="M44" s="288"/>
      <c r="N44" s="288"/>
      <c r="O44" s="288"/>
      <c r="P44" s="288"/>
      <c r="Q44" s="289"/>
      <c r="R44" s="231"/>
      <c r="S44" s="231"/>
      <c r="T44" s="231"/>
      <c r="U44" s="231"/>
      <c r="V44" s="289"/>
      <c r="W44" s="288"/>
      <c r="X44" s="288"/>
      <c r="Y44" s="288"/>
      <c r="Z44" s="288"/>
      <c r="AA44" s="289"/>
      <c r="AB44" s="288"/>
      <c r="AC44" s="288"/>
      <c r="AD44" s="288"/>
      <c r="AE44" s="288"/>
      <c r="AF44" s="289"/>
      <c r="AG44" s="288"/>
      <c r="AH44" s="288"/>
      <c r="AI44" s="288"/>
      <c r="AJ44" s="288"/>
      <c r="AK44" s="289"/>
      <c r="AL44" s="288"/>
      <c r="AM44" s="288"/>
      <c r="AN44" s="288"/>
      <c r="AO44" s="288"/>
      <c r="AP44" s="289"/>
    </row>
    <row r="45" spans="1:52" x14ac:dyDescent="0.3">
      <c r="A45" s="134" t="s">
        <v>113</v>
      </c>
      <c r="B45" s="288"/>
      <c r="C45" s="288"/>
      <c r="D45" s="288"/>
      <c r="E45" s="288"/>
      <c r="F45" s="288"/>
      <c r="G45" s="141"/>
      <c r="H45" s="231"/>
      <c r="I45" s="231"/>
      <c r="J45" s="231"/>
      <c r="K45" s="231"/>
      <c r="L45" s="141"/>
      <c r="M45" s="231"/>
      <c r="N45" s="231"/>
      <c r="O45" s="231"/>
      <c r="P45" s="231"/>
      <c r="Q45" s="141"/>
      <c r="R45" s="231"/>
      <c r="S45" s="231"/>
      <c r="T45" s="231"/>
      <c r="U45" s="231"/>
      <c r="V45" s="141"/>
      <c r="W45" s="231"/>
      <c r="X45" s="231"/>
      <c r="Y45" s="231"/>
      <c r="Z45" s="231"/>
      <c r="AA45" s="141"/>
      <c r="AB45" s="231"/>
      <c r="AC45" s="231"/>
      <c r="AD45" s="231"/>
      <c r="AE45" s="231"/>
      <c r="AF45" s="141"/>
      <c r="AG45" s="231"/>
      <c r="AH45" s="231"/>
      <c r="AI45" s="231"/>
      <c r="AJ45" s="231"/>
      <c r="AK45" s="141"/>
      <c r="AL45" s="31"/>
      <c r="AM45" s="231"/>
      <c r="AN45" s="231"/>
      <c r="AO45" s="231"/>
      <c r="AP45" s="141"/>
    </row>
    <row r="46" spans="1:52" x14ac:dyDescent="0.3">
      <c r="A46" s="184" t="s">
        <v>114</v>
      </c>
      <c r="B46" s="288"/>
      <c r="C46" s="288"/>
      <c r="D46" s="288"/>
      <c r="E46" s="288"/>
      <c r="F46" s="288"/>
      <c r="G46" s="141"/>
      <c r="H46" s="231"/>
      <c r="I46" s="231"/>
      <c r="J46" s="231"/>
      <c r="K46" s="231"/>
      <c r="L46" s="141"/>
      <c r="M46" s="231"/>
      <c r="N46" s="231"/>
      <c r="O46" s="231"/>
      <c r="P46" s="231"/>
      <c r="Q46" s="141"/>
      <c r="R46" s="231"/>
      <c r="S46" s="231"/>
      <c r="T46" s="231"/>
      <c r="U46" s="231"/>
      <c r="V46" s="141"/>
      <c r="W46" s="231"/>
      <c r="X46" s="231"/>
      <c r="Y46" s="231"/>
      <c r="Z46" s="231"/>
      <c r="AA46" s="141"/>
      <c r="AB46" s="231"/>
      <c r="AC46" s="231"/>
      <c r="AD46" s="231"/>
      <c r="AE46" s="231"/>
      <c r="AF46" s="141"/>
      <c r="AG46" s="231"/>
      <c r="AH46" s="231"/>
      <c r="AI46" s="231"/>
      <c r="AJ46" s="231"/>
      <c r="AK46" s="141"/>
      <c r="AL46" s="31"/>
      <c r="AM46" s="231"/>
      <c r="AN46" s="231"/>
      <c r="AO46" s="231"/>
      <c r="AP46" s="141"/>
    </row>
    <row r="47" spans="1:52" x14ac:dyDescent="0.3">
      <c r="A47" s="184" t="s">
        <v>115</v>
      </c>
      <c r="B47" s="288"/>
      <c r="C47" s="288"/>
      <c r="D47" s="288"/>
      <c r="E47" s="288"/>
      <c r="F47" s="288"/>
      <c r="G47" s="141"/>
      <c r="H47" s="231"/>
      <c r="I47" s="231"/>
      <c r="J47" s="231"/>
      <c r="K47" s="231"/>
      <c r="L47" s="141"/>
      <c r="M47" s="231"/>
      <c r="N47" s="231"/>
      <c r="O47" s="231"/>
      <c r="P47" s="231"/>
      <c r="Q47" s="141"/>
      <c r="R47" s="231"/>
      <c r="S47" s="231"/>
      <c r="T47" s="231"/>
      <c r="U47" s="231"/>
      <c r="V47" s="141"/>
      <c r="W47" s="231"/>
      <c r="X47" s="231"/>
      <c r="Y47" s="231"/>
      <c r="Z47" s="231"/>
      <c r="AA47" s="141"/>
      <c r="AB47" s="231"/>
      <c r="AC47" s="231"/>
      <c r="AD47" s="231"/>
      <c r="AE47" s="231"/>
      <c r="AF47" s="141"/>
      <c r="AG47" s="231"/>
      <c r="AH47" s="231"/>
      <c r="AI47" s="231"/>
      <c r="AJ47" s="231"/>
      <c r="AK47" s="141"/>
      <c r="AL47" s="31"/>
      <c r="AM47" s="231"/>
      <c r="AN47" s="231"/>
      <c r="AO47" s="231"/>
      <c r="AP47" s="141"/>
    </row>
    <row r="48" spans="1:52" customFormat="1" x14ac:dyDescent="0.3">
      <c r="A48" s="184" t="s">
        <v>117</v>
      </c>
      <c r="B48" s="288"/>
      <c r="C48" s="288"/>
      <c r="D48" s="288"/>
      <c r="E48" s="288"/>
      <c r="F48" s="288"/>
      <c r="G48" s="141"/>
      <c r="H48" s="231"/>
      <c r="I48" s="231"/>
      <c r="J48" s="231"/>
      <c r="K48" s="231"/>
      <c r="L48" s="141"/>
      <c r="M48" s="231"/>
      <c r="N48" s="231"/>
      <c r="O48" s="231"/>
      <c r="P48" s="231"/>
      <c r="Q48" s="141"/>
      <c r="R48" s="231"/>
      <c r="S48" s="231"/>
      <c r="T48" s="231"/>
      <c r="U48" s="231"/>
      <c r="V48" s="141"/>
      <c r="W48" s="231"/>
      <c r="X48" s="231"/>
      <c r="Y48" s="231"/>
      <c r="Z48" s="231"/>
      <c r="AA48" s="141"/>
      <c r="AB48" s="231"/>
      <c r="AC48" s="231"/>
      <c r="AD48" s="231"/>
      <c r="AE48" s="231"/>
      <c r="AF48" s="141"/>
      <c r="AG48" s="231"/>
      <c r="AH48" s="231"/>
      <c r="AI48" s="231"/>
      <c r="AJ48" s="231"/>
      <c r="AK48" s="141"/>
      <c r="AL48" s="231">
        <v>1</v>
      </c>
      <c r="AM48" s="231"/>
      <c r="AN48" s="231"/>
      <c r="AO48" s="231"/>
      <c r="AP48" s="141"/>
      <c r="AX48" s="10"/>
      <c r="AY48" s="10"/>
      <c r="AZ48" s="10"/>
    </row>
    <row r="49" spans="1:52" customFormat="1" x14ac:dyDescent="0.3">
      <c r="A49" s="424" t="s">
        <v>285</v>
      </c>
      <c r="B49" s="373"/>
      <c r="C49" s="288"/>
      <c r="D49" s="288"/>
      <c r="E49" s="288"/>
      <c r="F49" s="288"/>
      <c r="G49" s="145"/>
      <c r="H49" s="144"/>
      <c r="I49" s="144"/>
      <c r="J49" s="144"/>
      <c r="K49" s="144"/>
      <c r="L49" s="145"/>
      <c r="M49" s="144"/>
      <c r="N49" s="144"/>
      <c r="O49" s="144"/>
      <c r="P49" s="144"/>
      <c r="Q49" s="145"/>
      <c r="R49" s="144"/>
      <c r="S49" s="144"/>
      <c r="T49" s="144"/>
      <c r="U49" s="144"/>
      <c r="V49" s="145"/>
      <c r="W49" s="144"/>
      <c r="X49" s="144"/>
      <c r="Y49" s="144"/>
      <c r="Z49" s="144"/>
      <c r="AA49" s="145"/>
      <c r="AB49" s="144"/>
      <c r="AC49" s="144"/>
      <c r="AD49" s="144"/>
      <c r="AE49" s="144"/>
      <c r="AF49" s="145"/>
      <c r="AG49" s="144"/>
      <c r="AH49" s="144"/>
      <c r="AI49" s="144"/>
      <c r="AJ49" s="144"/>
      <c r="AK49" s="145"/>
      <c r="AL49" s="144">
        <v>1</v>
      </c>
      <c r="AM49" s="144"/>
      <c r="AN49" s="144"/>
      <c r="AO49" s="144"/>
      <c r="AP49" s="145"/>
      <c r="AX49" s="10"/>
      <c r="AY49" s="10"/>
      <c r="AZ49" s="10"/>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7108-3C51-4AEC-90D0-C6F734370B89}">
  <sheetPr>
    <tabColor rgb="FF27E2CC"/>
  </sheetPr>
  <dimension ref="A1:AW132"/>
  <sheetViews>
    <sheetView zoomScaleNormal="100" workbookViewId="0">
      <pane xSplit="2" ySplit="1" topLeftCell="G2" activePane="bottomRight" state="frozen"/>
      <selection pane="topRight"/>
      <selection pane="bottomLeft"/>
      <selection pane="bottomRight"/>
    </sheetView>
  </sheetViews>
  <sheetFormatPr defaultColWidth="8.664062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3" width="7.44140625" hidden="1" customWidth="1" outlineLevel="1"/>
    <col min="34" max="35" width="8.44140625" hidden="1" customWidth="1" outlineLevel="1"/>
    <col min="36" max="36" width="7.44140625" hidden="1" customWidth="1" outlineLevel="1"/>
    <col min="37" max="37" width="8.33203125" customWidth="1" collapsed="1"/>
    <col min="38" max="38" width="7.44140625" customWidth="1" outlineLevel="1"/>
    <col min="39" max="40" width="8.44140625" customWidth="1" outlineLevel="1"/>
    <col min="41" max="41" width="7.44140625" customWidth="1" outlineLevel="1"/>
    <col min="42" max="42" width="8.33203125" customWidth="1"/>
    <col min="43" max="48" width="8.6640625" style="55"/>
    <col min="49" max="16384" width="8.6640625" style="10"/>
  </cols>
  <sheetData>
    <row r="1" spans="1:48" s="5" customFormat="1" ht="16.2" customHeight="1" x14ac:dyDescent="0.2">
      <c r="A1" s="3" t="s">
        <v>290</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Q1" s="13"/>
      <c r="AR1" s="13"/>
      <c r="AS1" s="13"/>
      <c r="AT1" s="13"/>
      <c r="AU1" s="13"/>
      <c r="AV1" s="13"/>
    </row>
    <row r="2" spans="1:48" s="15" customFormat="1" ht="11.1" customHeight="1" x14ac:dyDescent="0.2">
      <c r="A2" s="14"/>
      <c r="C2" s="16"/>
      <c r="D2" s="16"/>
      <c r="E2" s="16"/>
      <c r="F2" s="16"/>
      <c r="G2" s="16"/>
      <c r="H2" s="16"/>
      <c r="I2" s="16"/>
      <c r="J2" s="16"/>
      <c r="K2" s="16"/>
      <c r="Q2" s="167" t="s">
        <v>291</v>
      </c>
      <c r="R2" s="16"/>
      <c r="S2" s="16"/>
      <c r="T2" s="16"/>
      <c r="U2" s="16"/>
      <c r="V2" s="16"/>
      <c r="W2" s="16"/>
      <c r="X2" s="16"/>
      <c r="Y2" s="16"/>
      <c r="Z2" s="16"/>
      <c r="AA2" s="16"/>
      <c r="AB2" s="16"/>
      <c r="AC2" s="16"/>
      <c r="AD2" s="16"/>
      <c r="AE2" s="16"/>
      <c r="AF2" s="16"/>
      <c r="AG2" s="16"/>
      <c r="AH2" s="16"/>
      <c r="AI2" s="16"/>
      <c r="AJ2" s="16"/>
      <c r="AK2" s="16"/>
      <c r="AL2" s="16"/>
      <c r="AM2" s="16"/>
      <c r="AN2" s="16"/>
      <c r="AO2" s="16"/>
      <c r="AP2" s="16"/>
      <c r="AQ2" s="171"/>
      <c r="AR2" s="171"/>
      <c r="AS2" s="171"/>
      <c r="AT2" s="171"/>
      <c r="AU2" s="171"/>
      <c r="AV2" s="171"/>
    </row>
    <row r="3" spans="1:48" s="13" customFormat="1" ht="11.25" customHeight="1" x14ac:dyDescent="0.2">
      <c r="A3" s="111" t="s">
        <v>61</v>
      </c>
      <c r="B3" s="132"/>
      <c r="C3" s="132"/>
      <c r="D3" s="132"/>
      <c r="E3" s="132"/>
      <c r="F3" s="132"/>
      <c r="G3" s="132"/>
      <c r="H3" s="132"/>
      <c r="I3" s="132"/>
      <c r="J3" s="132"/>
      <c r="K3" s="132"/>
      <c r="L3" s="132"/>
      <c r="M3" s="132"/>
      <c r="N3" s="132"/>
      <c r="O3" s="132"/>
      <c r="P3" s="132"/>
      <c r="Q3" s="167" t="s">
        <v>292</v>
      </c>
      <c r="R3" s="132"/>
      <c r="S3" s="132"/>
      <c r="T3" s="132"/>
      <c r="U3" s="132"/>
      <c r="V3" s="132"/>
      <c r="W3" s="132"/>
      <c r="X3" s="132"/>
      <c r="Y3" s="132"/>
      <c r="Z3" s="132"/>
      <c r="AA3" s="271"/>
      <c r="AB3" s="132"/>
      <c r="AC3" s="132"/>
      <c r="AD3" s="132"/>
      <c r="AE3" s="132"/>
      <c r="AF3" s="132"/>
      <c r="AG3" s="132"/>
      <c r="AH3" s="132"/>
      <c r="AI3" s="132"/>
      <c r="AJ3" s="132"/>
      <c r="AK3" s="132"/>
      <c r="AL3" s="132"/>
      <c r="AM3" s="132"/>
      <c r="AN3" s="132"/>
      <c r="AO3" s="132"/>
      <c r="AP3" s="132"/>
    </row>
    <row r="4" spans="1:48" s="25" customFormat="1" ht="11.25" customHeight="1" x14ac:dyDescent="0.2">
      <c r="A4" s="40" t="s">
        <v>64</v>
      </c>
      <c r="B4" s="40"/>
      <c r="C4" s="41"/>
      <c r="D4" s="41"/>
      <c r="E4" s="41"/>
      <c r="F4" s="41"/>
      <c r="G4" s="42"/>
      <c r="H4" s="41"/>
      <c r="I4" s="41"/>
      <c r="J4" s="41"/>
      <c r="K4" s="41"/>
      <c r="L4" s="42"/>
      <c r="M4" s="41"/>
      <c r="N4" s="41"/>
      <c r="O4" s="41"/>
      <c r="P4" s="41"/>
      <c r="Q4" s="42"/>
      <c r="R4" s="41">
        <v>1037.3000000000002</v>
      </c>
      <c r="S4" s="41">
        <v>968.6</v>
      </c>
      <c r="T4" s="41">
        <v>1089.8999999999999</v>
      </c>
      <c r="U4" s="41">
        <v>995.09999999999991</v>
      </c>
      <c r="V4" s="42">
        <f>SUM(R4:U4)</f>
        <v>4090.9</v>
      </c>
      <c r="W4" s="41">
        <v>1017.5999999999999</v>
      </c>
      <c r="X4" s="41">
        <v>980.3</v>
      </c>
      <c r="Y4" s="41">
        <v>956.49999999999977</v>
      </c>
      <c r="Z4" s="41">
        <v>975.30000000000018</v>
      </c>
      <c r="AA4" s="42">
        <f>SUM(W4:Z4)</f>
        <v>3929.7</v>
      </c>
      <c r="AB4" s="41">
        <v>958</v>
      </c>
      <c r="AC4" s="41">
        <v>1017</v>
      </c>
      <c r="AD4" s="41">
        <v>981</v>
      </c>
      <c r="AE4" s="41">
        <v>1060</v>
      </c>
      <c r="AF4" s="42">
        <f>SUM(AB4:AE4)</f>
        <v>4016</v>
      </c>
      <c r="AG4" s="41">
        <v>1017</v>
      </c>
      <c r="AH4" s="41">
        <v>1091</v>
      </c>
      <c r="AI4" s="41">
        <v>974</v>
      </c>
      <c r="AJ4" s="41">
        <v>1009</v>
      </c>
      <c r="AK4" s="42">
        <f>SUM(AG4:AJ4)</f>
        <v>4091</v>
      </c>
      <c r="AL4" s="41">
        <v>942</v>
      </c>
      <c r="AM4" s="41"/>
      <c r="AN4" s="41"/>
      <c r="AO4" s="41"/>
      <c r="AP4" s="42"/>
      <c r="AQ4" s="211"/>
      <c r="AR4" s="76"/>
      <c r="AS4" s="76"/>
      <c r="AT4" s="76"/>
      <c r="AU4" s="76"/>
      <c r="AV4" s="76"/>
    </row>
    <row r="5" spans="1:48" ht="11.25" hidden="1" customHeight="1" outlineLevel="1" x14ac:dyDescent="0.2">
      <c r="A5" s="384"/>
      <c r="B5" s="38" t="s">
        <v>293</v>
      </c>
      <c r="C5" s="31"/>
      <c r="D5" s="31"/>
      <c r="E5" s="31"/>
      <c r="F5" s="31"/>
      <c r="G5" s="39"/>
      <c r="H5" s="46"/>
      <c r="I5" s="31"/>
      <c r="J5" s="31"/>
      <c r="K5" s="31"/>
      <c r="L5" s="39"/>
      <c r="M5" s="31"/>
      <c r="N5" s="31"/>
      <c r="O5" s="31"/>
      <c r="P5" s="31"/>
      <c r="Q5" s="39"/>
      <c r="R5" s="204">
        <f>R4</f>
        <v>1037.3000000000002</v>
      </c>
      <c r="S5" s="204">
        <f t="shared" ref="S5:V5" si="0">S4</f>
        <v>968.6</v>
      </c>
      <c r="T5" s="204">
        <f t="shared" si="0"/>
        <v>1089.8999999999999</v>
      </c>
      <c r="U5" s="204">
        <f t="shared" si="0"/>
        <v>995.09999999999991</v>
      </c>
      <c r="V5" s="39">
        <f t="shared" si="0"/>
        <v>4090.9</v>
      </c>
      <c r="W5" s="204">
        <f>W4-W6</f>
        <v>451.59999999999991</v>
      </c>
      <c r="X5" s="204"/>
      <c r="Y5" s="204"/>
      <c r="Z5" s="204"/>
      <c r="AA5" s="39">
        <f>SUM(W5:Z5)</f>
        <v>451.59999999999991</v>
      </c>
      <c r="AB5" s="31"/>
      <c r="AC5" s="31"/>
      <c r="AD5" s="31"/>
      <c r="AE5" s="31"/>
      <c r="AF5" s="39"/>
      <c r="AG5" s="31"/>
      <c r="AH5" s="31"/>
      <c r="AI5" s="31"/>
      <c r="AJ5" s="31"/>
      <c r="AK5" s="39"/>
      <c r="AL5" s="31"/>
      <c r="AM5" s="31"/>
      <c r="AN5" s="31"/>
      <c r="AO5" s="31"/>
      <c r="AP5" s="39"/>
    </row>
    <row r="6" spans="1:48" ht="11.25" hidden="1" customHeight="1" outlineLevel="1" x14ac:dyDescent="0.2">
      <c r="A6" s="38"/>
      <c r="B6" s="38" t="s">
        <v>278</v>
      </c>
      <c r="C6" s="46"/>
      <c r="D6" s="46"/>
      <c r="E6" s="46"/>
      <c r="F6" s="46"/>
      <c r="G6" s="47"/>
      <c r="H6" s="46"/>
      <c r="I6" s="46"/>
      <c r="J6" s="46"/>
      <c r="K6" s="46"/>
      <c r="L6" s="47"/>
      <c r="M6" s="46"/>
      <c r="N6" s="46"/>
      <c r="O6" s="46"/>
      <c r="P6" s="46"/>
      <c r="Q6" s="47"/>
      <c r="R6" s="209"/>
      <c r="S6" s="209"/>
      <c r="T6" s="209"/>
      <c r="U6" s="209"/>
      <c r="V6" s="47"/>
      <c r="W6" s="209">
        <v>566</v>
      </c>
      <c r="X6" s="209">
        <f>X4</f>
        <v>980.3</v>
      </c>
      <c r="Y6" s="209">
        <f t="shared" ref="Y6:AE6" si="1">Y4</f>
        <v>956.49999999999977</v>
      </c>
      <c r="Z6" s="209">
        <f t="shared" si="1"/>
        <v>975.30000000000018</v>
      </c>
      <c r="AA6" s="47">
        <f>SUM(W6:Z6)</f>
        <v>3478.1</v>
      </c>
      <c r="AB6" s="46">
        <f t="shared" si="1"/>
        <v>958</v>
      </c>
      <c r="AC6" s="46">
        <f t="shared" si="1"/>
        <v>1017</v>
      </c>
      <c r="AD6" s="46">
        <f t="shared" si="1"/>
        <v>981</v>
      </c>
      <c r="AE6" s="46">
        <f t="shared" si="1"/>
        <v>1060</v>
      </c>
      <c r="AF6" s="47">
        <f>SUM(AB6:AE6)</f>
        <v>4016</v>
      </c>
      <c r="AG6" s="46">
        <f t="shared" ref="AG6:AJ6" si="2">AG4</f>
        <v>1017</v>
      </c>
      <c r="AH6" s="46">
        <f t="shared" si="2"/>
        <v>1091</v>
      </c>
      <c r="AI6" s="46">
        <f t="shared" si="2"/>
        <v>974</v>
      </c>
      <c r="AJ6" s="46">
        <f t="shared" si="2"/>
        <v>1009</v>
      </c>
      <c r="AK6" s="47">
        <f>SUM(AG6:AJ6)</f>
        <v>4091</v>
      </c>
      <c r="AL6" s="46">
        <f t="shared" ref="AL6" si="3">AL4</f>
        <v>942</v>
      </c>
      <c r="AM6" s="46"/>
      <c r="AN6" s="46"/>
      <c r="AO6" s="46"/>
      <c r="AP6" s="47"/>
    </row>
    <row r="7" spans="1:48" s="37" customFormat="1" ht="11.25" customHeight="1" collapsed="1" x14ac:dyDescent="0.2">
      <c r="A7" s="32" t="s">
        <v>69</v>
      </c>
      <c r="B7" s="32"/>
      <c r="C7" s="33"/>
      <c r="D7" s="33"/>
      <c r="E7" s="33"/>
      <c r="F7" s="33"/>
      <c r="G7" s="34"/>
      <c r="H7" s="43"/>
      <c r="I7" s="43"/>
      <c r="J7" s="43"/>
      <c r="K7" s="43"/>
      <c r="L7" s="44"/>
      <c r="M7" s="43"/>
      <c r="N7" s="43"/>
      <c r="O7" s="43"/>
      <c r="P7" s="43"/>
      <c r="Q7" s="44"/>
      <c r="R7" s="214">
        <f t="shared" ref="R7:AL7" si="4">IFERROR((R4-M4)/M4,0)</f>
        <v>0</v>
      </c>
      <c r="S7" s="214">
        <f t="shared" si="4"/>
        <v>0</v>
      </c>
      <c r="T7" s="214">
        <f t="shared" si="4"/>
        <v>0</v>
      </c>
      <c r="U7" s="214">
        <f t="shared" si="4"/>
        <v>0</v>
      </c>
      <c r="V7" s="44">
        <f t="shared" si="4"/>
        <v>0</v>
      </c>
      <c r="W7" s="214">
        <f t="shared" si="4"/>
        <v>-1.8991612841029855E-2</v>
      </c>
      <c r="X7" s="214">
        <f t="shared" si="4"/>
        <v>1.207928969646906E-2</v>
      </c>
      <c r="Y7" s="214">
        <f t="shared" si="4"/>
        <v>-0.12239655014221498</v>
      </c>
      <c r="Z7" s="214">
        <f t="shared" si="4"/>
        <v>-1.9897497738920439E-2</v>
      </c>
      <c r="AA7" s="44">
        <f t="shared" si="4"/>
        <v>-3.94045320100712E-2</v>
      </c>
      <c r="AB7" s="43">
        <f t="shared" si="4"/>
        <v>-5.8569182389937025E-2</v>
      </c>
      <c r="AC7" s="43">
        <f t="shared" si="4"/>
        <v>3.743751912679797E-2</v>
      </c>
      <c r="AD7" s="43">
        <f t="shared" si="4"/>
        <v>2.5614218504966264E-2</v>
      </c>
      <c r="AE7" s="43">
        <f t="shared" si="4"/>
        <v>8.6845073310775969E-2</v>
      </c>
      <c r="AF7" s="44">
        <f t="shared" si="4"/>
        <v>2.1960963941267828E-2</v>
      </c>
      <c r="AG7" s="43">
        <f t="shared" si="4"/>
        <v>6.1586638830897704E-2</v>
      </c>
      <c r="AH7" s="35">
        <f t="shared" si="4"/>
        <v>7.2763028515240899E-2</v>
      </c>
      <c r="AI7" s="35">
        <f t="shared" si="4"/>
        <v>-7.1355759429153924E-3</v>
      </c>
      <c r="AJ7" s="43">
        <f t="shared" si="4"/>
        <v>-4.8113207547169815E-2</v>
      </c>
      <c r="AK7" s="44">
        <f t="shared" si="4"/>
        <v>1.8675298804780877E-2</v>
      </c>
      <c r="AL7" s="43">
        <f t="shared" si="4"/>
        <v>-7.3746312684365781E-2</v>
      </c>
      <c r="AM7" s="35"/>
      <c r="AN7" s="35"/>
      <c r="AO7" s="43"/>
      <c r="AP7" s="44"/>
      <c r="AQ7" s="212"/>
      <c r="AR7" s="212"/>
      <c r="AS7" s="212"/>
      <c r="AT7" s="212"/>
      <c r="AU7" s="212"/>
      <c r="AV7" s="212"/>
    </row>
    <row r="8" spans="1:48" ht="11.25" customHeight="1" x14ac:dyDescent="0.2">
      <c r="A8" s="38"/>
      <c r="B8" s="38"/>
      <c r="C8" s="31"/>
      <c r="D8" s="31"/>
      <c r="E8" s="31"/>
      <c r="F8" s="31"/>
      <c r="G8" s="39"/>
      <c r="H8" s="31"/>
      <c r="I8" s="31"/>
      <c r="J8" s="31"/>
      <c r="K8" s="31"/>
      <c r="L8" s="39"/>
      <c r="M8" s="31"/>
      <c r="N8" s="31"/>
      <c r="O8" s="31"/>
      <c r="P8" s="31"/>
      <c r="Q8" s="39"/>
      <c r="R8" s="204"/>
      <c r="S8" s="204"/>
      <c r="T8" s="204"/>
      <c r="U8" s="204"/>
      <c r="V8" s="39"/>
      <c r="W8" s="204"/>
      <c r="X8" s="204"/>
      <c r="Y8" s="204"/>
      <c r="Z8" s="204"/>
      <c r="AA8" s="39"/>
      <c r="AB8" s="31"/>
      <c r="AC8" s="31"/>
      <c r="AD8" s="31"/>
      <c r="AE8" s="31"/>
      <c r="AF8" s="39"/>
      <c r="AG8" s="31"/>
      <c r="AH8" s="31"/>
      <c r="AI8" s="31"/>
      <c r="AJ8" s="31"/>
      <c r="AK8" s="39"/>
      <c r="AL8" s="31"/>
      <c r="AM8" s="31"/>
      <c r="AN8" s="31"/>
      <c r="AO8" s="31"/>
      <c r="AP8" s="39"/>
    </row>
    <row r="9" spans="1:48" ht="11.1" customHeight="1" x14ac:dyDescent="0.2">
      <c r="A9" s="38" t="s">
        <v>70</v>
      </c>
      <c r="B9" s="38"/>
      <c r="C9" s="31"/>
      <c r="D9" s="31"/>
      <c r="E9" s="31"/>
      <c r="F9" s="31"/>
      <c r="G9" s="39"/>
      <c r="H9" s="31"/>
      <c r="I9" s="31"/>
      <c r="J9" s="31"/>
      <c r="K9" s="31"/>
      <c r="L9" s="39"/>
      <c r="M9" s="31"/>
      <c r="N9" s="31"/>
      <c r="O9" s="31"/>
      <c r="P9" s="31"/>
      <c r="Q9" s="39"/>
      <c r="R9" s="204">
        <v>0</v>
      </c>
      <c r="S9" s="204">
        <v>0</v>
      </c>
      <c r="T9" s="204">
        <v>0</v>
      </c>
      <c r="U9" s="204">
        <v>0</v>
      </c>
      <c r="V9" s="39">
        <f>SUM(R9:U9)</f>
        <v>0</v>
      </c>
      <c r="W9" s="204">
        <v>0</v>
      </c>
      <c r="X9" s="204">
        <v>0</v>
      </c>
      <c r="Y9" s="204">
        <v>0</v>
      </c>
      <c r="Z9" s="204">
        <v>0</v>
      </c>
      <c r="AA9" s="39">
        <f>SUM(W9:Z9)</f>
        <v>0</v>
      </c>
      <c r="AB9" s="31">
        <v>0</v>
      </c>
      <c r="AC9" s="31">
        <v>0</v>
      </c>
      <c r="AD9" s="31">
        <v>0</v>
      </c>
      <c r="AE9" s="31">
        <v>0</v>
      </c>
      <c r="AF9" s="39">
        <f>SUM(AB9:AE9)</f>
        <v>0</v>
      </c>
      <c r="AG9" s="31">
        <v>0</v>
      </c>
      <c r="AH9" s="272">
        <v>0</v>
      </c>
      <c r="AI9" s="272">
        <v>0</v>
      </c>
      <c r="AJ9" s="31">
        <v>0</v>
      </c>
      <c r="AK9" s="39">
        <f>SUM(AG9:AJ9)</f>
        <v>0</v>
      </c>
      <c r="AL9" s="31">
        <v>0</v>
      </c>
      <c r="AM9" s="272"/>
      <c r="AN9" s="272"/>
      <c r="AO9" s="31"/>
      <c r="AP9" s="39"/>
    </row>
    <row r="10" spans="1:48" ht="11.25" customHeight="1" x14ac:dyDescent="0.2">
      <c r="A10" s="40" t="s">
        <v>71</v>
      </c>
      <c r="B10" s="40"/>
      <c r="C10" s="41"/>
      <c r="D10" s="41"/>
      <c r="E10" s="41"/>
      <c r="F10" s="41"/>
      <c r="G10" s="42"/>
      <c r="H10" s="41"/>
      <c r="I10" s="41"/>
      <c r="J10" s="41"/>
      <c r="K10" s="41"/>
      <c r="L10" s="42"/>
      <c r="M10" s="41"/>
      <c r="N10" s="41"/>
      <c r="O10" s="41"/>
      <c r="P10" s="41"/>
      <c r="Q10" s="42"/>
      <c r="R10" s="41">
        <v>1037.3</v>
      </c>
      <c r="S10" s="41">
        <v>968.60000000000014</v>
      </c>
      <c r="T10" s="41">
        <v>1089.8999999999999</v>
      </c>
      <c r="U10" s="41">
        <v>995.10000000000014</v>
      </c>
      <c r="V10" s="42">
        <f>SUM(R10:U10)</f>
        <v>4090.9000000000005</v>
      </c>
      <c r="W10" s="41">
        <v>1017.6</v>
      </c>
      <c r="X10" s="41">
        <v>980.30000000000007</v>
      </c>
      <c r="Y10" s="41">
        <v>956.50000000000011</v>
      </c>
      <c r="Z10" s="41">
        <v>975.30000000000052</v>
      </c>
      <c r="AA10" s="42">
        <f>SUM(W10:Z10)</f>
        <v>3929.7000000000007</v>
      </c>
      <c r="AB10" s="41">
        <v>958</v>
      </c>
      <c r="AC10" s="41">
        <v>1017</v>
      </c>
      <c r="AD10" s="41">
        <v>981</v>
      </c>
      <c r="AE10" s="41">
        <v>1060</v>
      </c>
      <c r="AF10" s="42">
        <f>SUM(AB10:AE10)</f>
        <v>4016</v>
      </c>
      <c r="AG10" s="41">
        <v>1017</v>
      </c>
      <c r="AH10" s="41">
        <v>1091</v>
      </c>
      <c r="AI10" s="41">
        <v>974</v>
      </c>
      <c r="AJ10" s="41">
        <v>1009</v>
      </c>
      <c r="AK10" s="42">
        <f>SUM(AG10:AJ10)</f>
        <v>4091</v>
      </c>
      <c r="AL10" s="41">
        <v>942</v>
      </c>
      <c r="AM10" s="41"/>
      <c r="AN10" s="41"/>
      <c r="AO10" s="41"/>
      <c r="AP10" s="42"/>
      <c r="AQ10" s="211"/>
    </row>
    <row r="11" spans="1:48" ht="11.25" customHeight="1" x14ac:dyDescent="0.2">
      <c r="A11" s="32" t="s">
        <v>69</v>
      </c>
      <c r="B11" s="32"/>
      <c r="C11" s="33"/>
      <c r="D11" s="33"/>
      <c r="E11" s="33"/>
      <c r="F11" s="33"/>
      <c r="G11" s="34"/>
      <c r="H11" s="43"/>
      <c r="I11" s="43"/>
      <c r="J11" s="43"/>
      <c r="K11" s="43"/>
      <c r="L11" s="44"/>
      <c r="M11" s="43"/>
      <c r="N11" s="43"/>
      <c r="O11" s="43"/>
      <c r="P11" s="43"/>
      <c r="Q11" s="44"/>
      <c r="R11" s="214">
        <f t="shared" ref="R11:AL11" si="5">IFERROR((R10-M10)/M10,0)</f>
        <v>0</v>
      </c>
      <c r="S11" s="214">
        <f t="shared" si="5"/>
        <v>0</v>
      </c>
      <c r="T11" s="214">
        <f t="shared" si="5"/>
        <v>0</v>
      </c>
      <c r="U11" s="214">
        <f t="shared" si="5"/>
        <v>0</v>
      </c>
      <c r="V11" s="44">
        <f t="shared" si="5"/>
        <v>0</v>
      </c>
      <c r="W11" s="214">
        <f t="shared" si="5"/>
        <v>-1.8991612841029532E-2</v>
      </c>
      <c r="X11" s="214">
        <f t="shared" si="5"/>
        <v>1.2079289696469058E-2</v>
      </c>
      <c r="Y11" s="214">
        <f t="shared" si="5"/>
        <v>-0.12239655014221466</v>
      </c>
      <c r="Z11" s="214">
        <f t="shared" si="5"/>
        <v>-1.9897497738920321E-2</v>
      </c>
      <c r="AA11" s="44">
        <f t="shared" si="5"/>
        <v>-3.9404532010071082E-2</v>
      </c>
      <c r="AB11" s="43">
        <f t="shared" si="5"/>
        <v>-5.8569182389937129E-2</v>
      </c>
      <c r="AC11" s="43">
        <f t="shared" si="5"/>
        <v>3.7437519126797845E-2</v>
      </c>
      <c r="AD11" s="43">
        <f t="shared" si="5"/>
        <v>2.56142185049659E-2</v>
      </c>
      <c r="AE11" s="43">
        <f t="shared" si="5"/>
        <v>8.6845073310775595E-2</v>
      </c>
      <c r="AF11" s="44">
        <f t="shared" si="5"/>
        <v>2.1960963941267592E-2</v>
      </c>
      <c r="AG11" s="43">
        <f t="shared" si="5"/>
        <v>6.1586638830897704E-2</v>
      </c>
      <c r="AH11" s="35">
        <f t="shared" si="5"/>
        <v>7.2763028515240899E-2</v>
      </c>
      <c r="AI11" s="35">
        <f t="shared" si="5"/>
        <v>-7.1355759429153924E-3</v>
      </c>
      <c r="AJ11" s="43">
        <f t="shared" si="5"/>
        <v>-4.8113207547169815E-2</v>
      </c>
      <c r="AK11" s="44">
        <f t="shared" si="5"/>
        <v>1.8675298804780877E-2</v>
      </c>
      <c r="AL11" s="43">
        <f t="shared" si="5"/>
        <v>-7.3746312684365781E-2</v>
      </c>
      <c r="AM11" s="35"/>
      <c r="AN11" s="35"/>
      <c r="AO11" s="43"/>
      <c r="AP11" s="44"/>
    </row>
    <row r="12" spans="1:48" ht="11.25" customHeight="1" x14ac:dyDescent="0.2">
      <c r="A12" s="21"/>
      <c r="B12" s="21"/>
      <c r="C12" s="22"/>
      <c r="D12" s="22"/>
      <c r="E12" s="22"/>
      <c r="F12" s="22"/>
      <c r="G12" s="23"/>
      <c r="H12" s="22"/>
      <c r="I12" s="22"/>
      <c r="J12" s="22"/>
      <c r="K12" s="22"/>
      <c r="L12" s="23"/>
      <c r="M12" s="22"/>
      <c r="N12" s="22"/>
      <c r="O12" s="22"/>
      <c r="P12" s="22"/>
      <c r="Q12" s="120"/>
      <c r="R12" s="215"/>
      <c r="S12" s="215"/>
      <c r="T12" s="215"/>
      <c r="U12" s="215"/>
      <c r="V12" s="120"/>
      <c r="W12" s="215"/>
      <c r="X12" s="215"/>
      <c r="Y12" s="215"/>
      <c r="Z12" s="215"/>
      <c r="AA12" s="120"/>
      <c r="AB12" s="22"/>
      <c r="AC12" s="22"/>
      <c r="AD12" s="22"/>
      <c r="AE12" s="22"/>
      <c r="AF12" s="23"/>
      <c r="AG12" s="22"/>
      <c r="AH12" s="140"/>
      <c r="AI12" s="140"/>
      <c r="AJ12" s="22"/>
      <c r="AK12" s="23"/>
      <c r="AL12" s="22"/>
      <c r="AM12" s="140"/>
      <c r="AN12" s="140"/>
      <c r="AO12" s="22"/>
      <c r="AP12" s="23"/>
    </row>
    <row r="13" spans="1:48" ht="11.25" customHeight="1" x14ac:dyDescent="0.2">
      <c r="A13" s="38" t="s">
        <v>72</v>
      </c>
      <c r="B13" s="432"/>
      <c r="C13" s="31"/>
      <c r="D13" s="31"/>
      <c r="E13" s="31"/>
      <c r="F13" s="31"/>
      <c r="G13" s="39"/>
      <c r="H13" s="31"/>
      <c r="I13" s="31"/>
      <c r="J13" s="31"/>
      <c r="K13" s="31"/>
      <c r="L13" s="39"/>
      <c r="M13" s="31"/>
      <c r="N13" s="31"/>
      <c r="O13" s="31"/>
      <c r="P13" s="31"/>
      <c r="Q13" s="39"/>
      <c r="R13" s="31">
        <f>R15-R10</f>
        <v>-824.5</v>
      </c>
      <c r="S13" s="31">
        <f t="shared" ref="S13:U13" si="6">S15-S10</f>
        <v>-773.09999999999991</v>
      </c>
      <c r="T13" s="31">
        <f t="shared" si="6"/>
        <v>-873</v>
      </c>
      <c r="U13" s="31">
        <f t="shared" si="6"/>
        <v>-786.09999999999991</v>
      </c>
      <c r="V13" s="39">
        <f>SUM(R13:U13)</f>
        <v>-3256.7</v>
      </c>
      <c r="W13" s="31">
        <f>W15-W10</f>
        <v>-802.40685734487499</v>
      </c>
      <c r="X13" s="31">
        <f t="shared" ref="X13:Z13" si="7">X15-X10</f>
        <v>-769.84980090282249</v>
      </c>
      <c r="Y13" s="31">
        <f t="shared" si="7"/>
        <v>-761.66885303561287</v>
      </c>
      <c r="Z13" s="31">
        <f t="shared" si="7"/>
        <v>-769.14920095696186</v>
      </c>
      <c r="AA13" s="39">
        <f>SUM(W13:Z13)</f>
        <v>-3103.0747122402722</v>
      </c>
      <c r="AB13" s="31">
        <f>AB15-AB10</f>
        <v>-749</v>
      </c>
      <c r="AC13" s="31">
        <f t="shared" ref="AC13:AE13" si="8">AC15-AC10</f>
        <v>-806</v>
      </c>
      <c r="AD13" s="31">
        <f t="shared" si="8"/>
        <v>-745</v>
      </c>
      <c r="AE13" s="31">
        <f t="shared" si="8"/>
        <v>-807</v>
      </c>
      <c r="AF13" s="39">
        <f>SUM(AB13:AE13)</f>
        <v>-3107</v>
      </c>
      <c r="AG13" s="31">
        <f>AG15-AG10</f>
        <v>-799</v>
      </c>
      <c r="AH13" s="31">
        <f t="shared" ref="AH13:AJ13" si="9">AH15-AH10</f>
        <v>-859</v>
      </c>
      <c r="AI13" s="31">
        <f t="shared" si="9"/>
        <v>-724</v>
      </c>
      <c r="AJ13" s="31">
        <f t="shared" si="9"/>
        <v>-747</v>
      </c>
      <c r="AK13" s="39">
        <f>SUM(AG13:AJ13)</f>
        <v>-3129</v>
      </c>
      <c r="AL13" s="31">
        <f>AL15-AL10</f>
        <v>-718</v>
      </c>
      <c r="AM13" s="31"/>
      <c r="AN13" s="31"/>
      <c r="AO13" s="31"/>
      <c r="AP13" s="39"/>
    </row>
    <row r="14" spans="1:48" s="216" customFormat="1" ht="11.25" hidden="1" customHeight="1" outlineLevel="1" x14ac:dyDescent="0.2">
      <c r="A14" s="247" t="s">
        <v>73</v>
      </c>
      <c r="B14" s="437"/>
      <c r="C14" s="273"/>
      <c r="D14" s="273"/>
      <c r="E14" s="273"/>
      <c r="F14" s="273"/>
      <c r="G14" s="274"/>
      <c r="H14" s="273"/>
      <c r="I14" s="273"/>
      <c r="J14" s="273"/>
      <c r="K14" s="273"/>
      <c r="L14" s="274"/>
      <c r="M14" s="273"/>
      <c r="N14" s="273"/>
      <c r="O14" s="273"/>
      <c r="P14" s="273"/>
      <c r="Q14" s="274"/>
      <c r="R14" s="275">
        <f t="shared" ref="R14:AL14" si="10">IFERROR(-R13/R4,0)</f>
        <v>0.79485201966644159</v>
      </c>
      <c r="S14" s="275">
        <f t="shared" si="10"/>
        <v>0.79816229609746014</v>
      </c>
      <c r="T14" s="275">
        <f t="shared" si="10"/>
        <v>0.80099091659785315</v>
      </c>
      <c r="U14" s="275">
        <f t="shared" si="10"/>
        <v>0.78997085720028137</v>
      </c>
      <c r="V14" s="274">
        <f t="shared" si="10"/>
        <v>0.79608399129775842</v>
      </c>
      <c r="W14" s="275">
        <f t="shared" si="10"/>
        <v>0.7885287513216146</v>
      </c>
      <c r="X14" s="275">
        <f t="shared" si="10"/>
        <v>0.78532061705888256</v>
      </c>
      <c r="Y14" s="275">
        <f t="shared" si="10"/>
        <v>0.79630826245228759</v>
      </c>
      <c r="Z14" s="275">
        <f t="shared" si="10"/>
        <v>0.78862832047263587</v>
      </c>
      <c r="AA14" s="274">
        <f t="shared" si="10"/>
        <v>0.78964671914911377</v>
      </c>
      <c r="AB14" s="273">
        <f t="shared" si="10"/>
        <v>0.78183716075156573</v>
      </c>
      <c r="AC14" s="273">
        <f t="shared" si="10"/>
        <v>0.79252704031465093</v>
      </c>
      <c r="AD14" s="273">
        <f t="shared" si="10"/>
        <v>0.75942915392456678</v>
      </c>
      <c r="AE14" s="273">
        <f t="shared" si="10"/>
        <v>0.76132075471698113</v>
      </c>
      <c r="AF14" s="274">
        <f t="shared" si="10"/>
        <v>0.77365537848605581</v>
      </c>
      <c r="AG14" s="273">
        <f t="shared" si="10"/>
        <v>0.78564405113077684</v>
      </c>
      <c r="AH14" s="250">
        <f t="shared" si="10"/>
        <v>0.78735105407882677</v>
      </c>
      <c r="AI14" s="250">
        <f t="shared" si="10"/>
        <v>0.74332648870636553</v>
      </c>
      <c r="AJ14" s="273">
        <f t="shared" si="10"/>
        <v>0.74033696729435083</v>
      </c>
      <c r="AK14" s="274">
        <f t="shared" si="10"/>
        <v>0.76484967000733317</v>
      </c>
      <c r="AL14" s="273">
        <f t="shared" si="10"/>
        <v>0.76220806794055207</v>
      </c>
      <c r="AM14" s="250"/>
      <c r="AN14" s="250"/>
      <c r="AO14" s="273"/>
      <c r="AP14" s="274"/>
      <c r="AQ14" s="220"/>
      <c r="AR14" s="220"/>
      <c r="AS14" s="220"/>
      <c r="AT14" s="220"/>
      <c r="AU14" s="220"/>
      <c r="AV14" s="220"/>
    </row>
    <row r="15" spans="1:48" ht="11.25" customHeight="1" collapsed="1" x14ac:dyDescent="0.2">
      <c r="A15" s="40" t="s">
        <v>294</v>
      </c>
      <c r="B15" s="434"/>
      <c r="C15" s="41"/>
      <c r="D15" s="41"/>
      <c r="E15" s="41"/>
      <c r="F15" s="41"/>
      <c r="G15" s="42"/>
      <c r="H15" s="41"/>
      <c r="I15" s="41"/>
      <c r="J15" s="41"/>
      <c r="K15" s="41"/>
      <c r="L15" s="42"/>
      <c r="M15" s="41"/>
      <c r="N15" s="41"/>
      <c r="O15" s="41"/>
      <c r="P15" s="41"/>
      <c r="Q15" s="42"/>
      <c r="R15" s="41">
        <v>212.79999999999995</v>
      </c>
      <c r="S15" s="41">
        <v>195.50000000000023</v>
      </c>
      <c r="T15" s="41">
        <v>216.89999999999986</v>
      </c>
      <c r="U15" s="41">
        <v>209.00000000000023</v>
      </c>
      <c r="V15" s="42">
        <f>SUM(R15:U15)</f>
        <v>834.20000000000027</v>
      </c>
      <c r="W15" s="41">
        <v>215.19314265512503</v>
      </c>
      <c r="X15" s="41">
        <v>210.45019909717757</v>
      </c>
      <c r="Y15" s="41">
        <v>194.83114696438724</v>
      </c>
      <c r="Z15" s="41">
        <v>206.15079904303866</v>
      </c>
      <c r="AA15" s="42">
        <f>SUM(W15:Z15)</f>
        <v>826.62528775972851</v>
      </c>
      <c r="AB15" s="41">
        <v>209</v>
      </c>
      <c r="AC15" s="41">
        <v>211</v>
      </c>
      <c r="AD15" s="41">
        <v>236</v>
      </c>
      <c r="AE15" s="41">
        <v>253</v>
      </c>
      <c r="AF15" s="42">
        <f>SUM(AB15:AE15)</f>
        <v>909</v>
      </c>
      <c r="AG15" s="41">
        <v>218</v>
      </c>
      <c r="AH15" s="41">
        <v>232</v>
      </c>
      <c r="AI15" s="41">
        <v>250</v>
      </c>
      <c r="AJ15" s="41">
        <v>262</v>
      </c>
      <c r="AK15" s="42">
        <f>SUM(AG15:AJ15)</f>
        <v>962</v>
      </c>
      <c r="AL15" s="41">
        <v>224</v>
      </c>
      <c r="AM15" s="41"/>
      <c r="AN15" s="41"/>
      <c r="AO15" s="41"/>
      <c r="AP15" s="42"/>
      <c r="AQ15" s="211"/>
    </row>
    <row r="16" spans="1:48" ht="11.25" hidden="1" customHeight="1" outlineLevel="1" x14ac:dyDescent="0.2">
      <c r="A16" s="38" t="s">
        <v>280</v>
      </c>
      <c r="B16" s="435"/>
      <c r="C16" s="22"/>
      <c r="D16" s="22"/>
      <c r="E16" s="22"/>
      <c r="F16" s="22"/>
      <c r="G16" s="23"/>
      <c r="H16" s="22"/>
      <c r="I16" s="22"/>
      <c r="J16" s="22"/>
      <c r="K16" s="22"/>
      <c r="L16" s="23"/>
      <c r="M16" s="22"/>
      <c r="N16" s="22"/>
      <c r="O16" s="22"/>
      <c r="P16" s="22"/>
      <c r="Q16" s="23"/>
      <c r="R16" s="204">
        <v>0</v>
      </c>
      <c r="S16" s="204">
        <v>0</v>
      </c>
      <c r="T16" s="204">
        <v>0</v>
      </c>
      <c r="U16" s="204">
        <v>0</v>
      </c>
      <c r="V16" s="47">
        <f>SUM(R16:U16)</f>
        <v>0</v>
      </c>
      <c r="W16" s="46">
        <v>127</v>
      </c>
      <c r="X16" s="209">
        <f>X15</f>
        <v>210.45019909717757</v>
      </c>
      <c r="Y16" s="209">
        <f t="shared" ref="Y16:Z16" si="11">Y15</f>
        <v>194.83114696438724</v>
      </c>
      <c r="Z16" s="209">
        <f t="shared" si="11"/>
        <v>206.15079904303866</v>
      </c>
      <c r="AA16" s="47">
        <f>SUM(W16:Z16)</f>
        <v>738.43214510460348</v>
      </c>
      <c r="AB16" s="46">
        <f>AB15</f>
        <v>209</v>
      </c>
      <c r="AC16" s="46">
        <f t="shared" ref="AC16:AE16" si="12">AC15</f>
        <v>211</v>
      </c>
      <c r="AD16" s="46">
        <f t="shared" si="12"/>
        <v>236</v>
      </c>
      <c r="AE16" s="46">
        <f t="shared" si="12"/>
        <v>253</v>
      </c>
      <c r="AF16" s="47">
        <f>SUM(AB16:AE16)</f>
        <v>909</v>
      </c>
      <c r="AG16" s="46">
        <f>AG15</f>
        <v>218</v>
      </c>
      <c r="AH16" s="46">
        <f t="shared" ref="AH16:AJ16" si="13">AH15</f>
        <v>232</v>
      </c>
      <c r="AI16" s="46">
        <f t="shared" si="13"/>
        <v>250</v>
      </c>
      <c r="AJ16" s="46">
        <f t="shared" si="13"/>
        <v>262</v>
      </c>
      <c r="AK16" s="47">
        <f>SUM(AG16:AJ16)</f>
        <v>962</v>
      </c>
      <c r="AL16" s="46">
        <f>AL15</f>
        <v>224</v>
      </c>
      <c r="AM16" s="46"/>
      <c r="AN16" s="46"/>
      <c r="AO16" s="46"/>
      <c r="AP16" s="47"/>
    </row>
    <row r="17" spans="1:48" ht="11.1" customHeight="1" collapsed="1" x14ac:dyDescent="0.2">
      <c r="A17" s="32" t="s">
        <v>76</v>
      </c>
      <c r="B17" s="32"/>
      <c r="C17" s="31"/>
      <c r="D17" s="31"/>
      <c r="E17" s="31"/>
      <c r="F17" s="31"/>
      <c r="G17" s="39"/>
      <c r="H17" s="31"/>
      <c r="I17" s="31"/>
      <c r="J17" s="31"/>
      <c r="K17" s="31"/>
      <c r="L17" s="39"/>
      <c r="M17" s="31"/>
      <c r="N17" s="31"/>
      <c r="O17" s="31"/>
      <c r="P17" s="31"/>
      <c r="Q17" s="39"/>
      <c r="R17" s="204">
        <v>212.79999999999995</v>
      </c>
      <c r="S17" s="204">
        <v>195.50000000000023</v>
      </c>
      <c r="T17" s="204">
        <v>216.89999999999986</v>
      </c>
      <c r="U17" s="204">
        <v>209.00000000000023</v>
      </c>
      <c r="V17" s="39">
        <f>SUM(R17:U17)</f>
        <v>834.20000000000027</v>
      </c>
      <c r="W17" s="204">
        <v>215.19314265512503</v>
      </c>
      <c r="X17" s="204">
        <v>210.45019909717757</v>
      </c>
      <c r="Y17" s="204">
        <v>194.83114696438724</v>
      </c>
      <c r="Z17" s="204">
        <v>206.15079904303866</v>
      </c>
      <c r="AA17" s="39">
        <f>SUM(W17:Z17)</f>
        <v>826.62528775972851</v>
      </c>
      <c r="AB17" s="31">
        <v>209</v>
      </c>
      <c r="AC17" s="31">
        <v>211</v>
      </c>
      <c r="AD17" s="31">
        <v>236</v>
      </c>
      <c r="AE17" s="31">
        <v>253</v>
      </c>
      <c r="AF17" s="39">
        <f>SUM(AB17:AE17)</f>
        <v>909</v>
      </c>
      <c r="AG17" s="31">
        <v>218</v>
      </c>
      <c r="AH17" s="223">
        <v>232</v>
      </c>
      <c r="AI17" s="223">
        <v>250</v>
      </c>
      <c r="AJ17" s="31">
        <v>262</v>
      </c>
      <c r="AK17" s="39">
        <f>SUM(AG17:AJ17)</f>
        <v>962</v>
      </c>
      <c r="AL17" s="31">
        <v>224</v>
      </c>
      <c r="AM17" s="223"/>
      <c r="AN17" s="223"/>
      <c r="AO17" s="31"/>
      <c r="AP17" s="39"/>
    </row>
    <row r="18" spans="1:48" s="37" customFormat="1" ht="11.25" customHeight="1" x14ac:dyDescent="0.2">
      <c r="A18" s="32" t="s">
        <v>281</v>
      </c>
      <c r="B18" s="32"/>
      <c r="C18" s="33"/>
      <c r="D18" s="33"/>
      <c r="E18" s="33"/>
      <c r="F18" s="33"/>
      <c r="G18" s="34"/>
      <c r="H18" s="43"/>
      <c r="I18" s="43"/>
      <c r="J18" s="43"/>
      <c r="K18" s="43"/>
      <c r="L18" s="44"/>
      <c r="M18" s="214"/>
      <c r="N18" s="214"/>
      <c r="O18" s="214"/>
      <c r="P18" s="214"/>
      <c r="Q18" s="44"/>
      <c r="R18" s="43"/>
      <c r="S18" s="43"/>
      <c r="T18" s="43"/>
      <c r="U18" s="43"/>
      <c r="V18" s="44"/>
      <c r="W18" s="35"/>
      <c r="X18" s="35"/>
      <c r="Y18" s="35"/>
      <c r="Z18" s="35"/>
      <c r="AA18" s="44"/>
      <c r="AB18" s="35"/>
      <c r="AC18" s="35"/>
      <c r="AD18" s="35"/>
      <c r="AE18" s="35"/>
      <c r="AF18" s="44"/>
      <c r="AG18" s="35"/>
      <c r="AH18" s="35"/>
      <c r="AI18" s="35">
        <v>0.08</v>
      </c>
      <c r="AJ18" s="35">
        <v>0.09</v>
      </c>
      <c r="AK18" s="44">
        <v>7.0000000000000007E-2</v>
      </c>
      <c r="AL18" s="35">
        <v>7.0000000000000007E-2</v>
      </c>
      <c r="AM18" s="35"/>
      <c r="AN18" s="35"/>
      <c r="AO18" s="35"/>
      <c r="AP18" s="44"/>
      <c r="AQ18" s="212"/>
      <c r="AR18" s="212"/>
      <c r="AS18" s="212"/>
      <c r="AT18" s="212"/>
      <c r="AU18" s="212"/>
      <c r="AV18" s="212"/>
    </row>
    <row r="19" spans="1:48" ht="11.25" customHeight="1" x14ac:dyDescent="0.2">
      <c r="A19" s="432"/>
      <c r="B19" s="432"/>
      <c r="C19" s="31"/>
      <c r="D19" s="31"/>
      <c r="E19" s="31"/>
      <c r="F19" s="31"/>
      <c r="G19" s="39"/>
      <c r="H19" s="31"/>
      <c r="I19" s="31"/>
      <c r="J19" s="31"/>
      <c r="K19" s="31"/>
      <c r="L19" s="39"/>
      <c r="M19" s="31"/>
      <c r="N19" s="31"/>
      <c r="O19" s="31"/>
      <c r="P19" s="31"/>
      <c r="Q19" s="39"/>
      <c r="R19" s="204"/>
      <c r="S19" s="204"/>
      <c r="T19" s="204"/>
      <c r="U19" s="204"/>
      <c r="V19" s="39"/>
      <c r="W19" s="204"/>
      <c r="X19" s="204"/>
      <c r="Y19" s="204"/>
      <c r="Z19" s="204"/>
      <c r="AA19" s="39"/>
      <c r="AB19" s="31"/>
      <c r="AC19" s="31"/>
      <c r="AD19" s="31"/>
      <c r="AE19" s="31"/>
      <c r="AF19" s="39"/>
      <c r="AG19" s="31"/>
      <c r="AH19" s="31"/>
      <c r="AI19" s="31"/>
      <c r="AJ19" s="31"/>
      <c r="AK19" s="39"/>
      <c r="AL19" s="31"/>
      <c r="AM19" s="31"/>
      <c r="AN19" s="31"/>
      <c r="AO19" s="31"/>
      <c r="AP19" s="39"/>
    </row>
    <row r="20" spans="1:48" ht="11.25" customHeight="1" x14ac:dyDescent="0.2">
      <c r="A20" s="38" t="s">
        <v>77</v>
      </c>
      <c r="B20" s="38"/>
      <c r="C20" s="31"/>
      <c r="D20" s="31"/>
      <c r="E20" s="31"/>
      <c r="F20" s="31"/>
      <c r="G20" s="39"/>
      <c r="H20" s="31"/>
      <c r="I20" s="31"/>
      <c r="J20" s="31"/>
      <c r="K20" s="31"/>
      <c r="L20" s="39"/>
      <c r="M20" s="31"/>
      <c r="N20" s="31"/>
      <c r="O20" s="31"/>
      <c r="P20" s="31"/>
      <c r="Q20" s="39"/>
      <c r="R20" s="31">
        <v>5.2</v>
      </c>
      <c r="S20" s="31">
        <v>1.2999999999999998</v>
      </c>
      <c r="T20" s="31">
        <v>1.5999999999999996</v>
      </c>
      <c r="U20" s="31">
        <v>1.4000000000000004</v>
      </c>
      <c r="V20" s="39">
        <f>SUM(R20:U20)</f>
        <v>9.5</v>
      </c>
      <c r="W20" s="31">
        <v>1.4</v>
      </c>
      <c r="X20" s="31">
        <v>2.0000000000000009</v>
      </c>
      <c r="Y20" s="31">
        <v>3.9999999999999991</v>
      </c>
      <c r="Z20" s="31">
        <v>6.7</v>
      </c>
      <c r="AA20" s="39">
        <f>SUM(W20:Z20)</f>
        <v>14.100000000000001</v>
      </c>
      <c r="AB20" s="31">
        <v>21</v>
      </c>
      <c r="AC20" s="31">
        <v>0</v>
      </c>
      <c r="AD20" s="31">
        <v>0</v>
      </c>
      <c r="AE20" s="31">
        <v>1</v>
      </c>
      <c r="AF20" s="39">
        <f>SUM(AB20:AE20)</f>
        <v>22</v>
      </c>
      <c r="AG20" s="31">
        <v>1</v>
      </c>
      <c r="AH20" s="31">
        <v>2</v>
      </c>
      <c r="AI20" s="31">
        <v>0</v>
      </c>
      <c r="AJ20" s="31">
        <v>2</v>
      </c>
      <c r="AK20" s="39">
        <f>SUM(AG20:AJ20)</f>
        <v>5</v>
      </c>
      <c r="AL20" s="31">
        <v>0</v>
      </c>
      <c r="AM20" s="31"/>
      <c r="AN20" s="31"/>
      <c r="AO20" s="31"/>
      <c r="AP20" s="39"/>
    </row>
    <row r="21" spans="1:48" ht="11.25" customHeight="1" x14ac:dyDescent="0.2">
      <c r="A21" s="38" t="s">
        <v>78</v>
      </c>
      <c r="B21" s="38"/>
      <c r="C21" s="31"/>
      <c r="D21" s="31"/>
      <c r="E21" s="31"/>
      <c r="F21" s="31"/>
      <c r="G21" s="39"/>
      <c r="H21" s="31"/>
      <c r="I21" s="31"/>
      <c r="J21" s="31"/>
      <c r="K21" s="31"/>
      <c r="L21" s="39"/>
      <c r="M21" s="31"/>
      <c r="N21" s="31"/>
      <c r="O21" s="31"/>
      <c r="P21" s="31"/>
      <c r="Q21" s="39"/>
      <c r="R21" s="31">
        <v>-119.6</v>
      </c>
      <c r="S21" s="31">
        <v>-109.29999999999998</v>
      </c>
      <c r="T21" s="31">
        <v>-120.00000000000003</v>
      </c>
      <c r="U21" s="31">
        <v>-117.70000000000002</v>
      </c>
      <c r="V21" s="39">
        <f t="shared" ref="V21" si="14">SUM(R21:U21)</f>
        <v>-466.6</v>
      </c>
      <c r="W21" s="31">
        <v>-118</v>
      </c>
      <c r="X21" s="31">
        <v>-109</v>
      </c>
      <c r="Y21" s="31">
        <v>-108.50000000000003</v>
      </c>
      <c r="Z21" s="31">
        <v>-114.79999999999998</v>
      </c>
      <c r="AA21" s="39">
        <f t="shared" ref="AA21" si="15">SUM(W21:Z21)</f>
        <v>-450.29999999999995</v>
      </c>
      <c r="AB21" s="31">
        <v>-156</v>
      </c>
      <c r="AC21" s="31">
        <v>-132</v>
      </c>
      <c r="AD21" s="31">
        <v>-166</v>
      </c>
      <c r="AE21" s="31">
        <v>-163</v>
      </c>
      <c r="AF21" s="39">
        <f t="shared" ref="AF21" si="16">SUM(AB21:AE21)</f>
        <v>-617</v>
      </c>
      <c r="AG21" s="31">
        <v>-143</v>
      </c>
      <c r="AH21" s="31">
        <v>-148</v>
      </c>
      <c r="AI21" s="31">
        <v>-151</v>
      </c>
      <c r="AJ21" s="31">
        <v>-148</v>
      </c>
      <c r="AK21" s="39">
        <f t="shared" ref="AK21" si="17">SUM(AG21:AJ21)</f>
        <v>-590</v>
      </c>
      <c r="AL21" s="31">
        <v>-128</v>
      </c>
      <c r="AM21" s="31"/>
      <c r="AN21" s="31"/>
      <c r="AO21" s="31"/>
      <c r="AP21" s="39"/>
    </row>
    <row r="22" spans="1:48" ht="11.25" customHeight="1" x14ac:dyDescent="0.2">
      <c r="A22" s="38" t="s">
        <v>79</v>
      </c>
      <c r="B22" s="38"/>
      <c r="C22" s="31"/>
      <c r="D22" s="31"/>
      <c r="E22" s="31"/>
      <c r="F22" s="31"/>
      <c r="G22" s="39"/>
      <c r="H22" s="31"/>
      <c r="I22" s="31"/>
      <c r="J22" s="31"/>
      <c r="K22" s="31"/>
      <c r="L22" s="39"/>
      <c r="M22" s="31"/>
      <c r="N22" s="31"/>
      <c r="O22" s="31"/>
      <c r="P22" s="31"/>
      <c r="Q22" s="39"/>
      <c r="R22" s="31">
        <v>-27.3</v>
      </c>
      <c r="S22" s="31">
        <v>-22.900000000000002</v>
      </c>
      <c r="T22" s="31">
        <v>-23.000000000000004</v>
      </c>
      <c r="U22" s="31">
        <v>-25.999999999999996</v>
      </c>
      <c r="V22" s="39">
        <f>SUM(R22:U22)</f>
        <v>-99.2</v>
      </c>
      <c r="W22" s="31">
        <v>-28.9</v>
      </c>
      <c r="X22" s="31">
        <v>-22.6</v>
      </c>
      <c r="Y22" s="31">
        <v>-26.300000000000011</v>
      </c>
      <c r="Z22" s="31">
        <v>-25.199999999999982</v>
      </c>
      <c r="AA22" s="39">
        <f>SUM(W22:Z22)</f>
        <v>-103</v>
      </c>
      <c r="AB22" s="31">
        <v>-35</v>
      </c>
      <c r="AC22" s="31">
        <v>-55</v>
      </c>
      <c r="AD22" s="31">
        <v>-62</v>
      </c>
      <c r="AE22" s="31">
        <v>-67</v>
      </c>
      <c r="AF22" s="39">
        <f>SUM(AB22:AE22)</f>
        <v>-219</v>
      </c>
      <c r="AG22" s="31">
        <v>-51</v>
      </c>
      <c r="AH22" s="31">
        <v>-51</v>
      </c>
      <c r="AI22" s="31">
        <v>-62</v>
      </c>
      <c r="AJ22" s="31">
        <v>-75</v>
      </c>
      <c r="AK22" s="39">
        <f>SUM(AG22:AJ22)</f>
        <v>-239</v>
      </c>
      <c r="AL22" s="31">
        <v>-57</v>
      </c>
      <c r="AM22" s="31"/>
      <c r="AN22" s="31"/>
      <c r="AO22" s="31"/>
      <c r="AP22" s="39"/>
    </row>
    <row r="23" spans="1:48" ht="11.25" customHeight="1" x14ac:dyDescent="0.2">
      <c r="A23" s="38" t="s">
        <v>80</v>
      </c>
      <c r="B23" s="38"/>
      <c r="C23" s="31"/>
      <c r="D23" s="31"/>
      <c r="E23" s="31"/>
      <c r="F23" s="31"/>
      <c r="G23" s="39"/>
      <c r="H23" s="31"/>
      <c r="I23" s="31"/>
      <c r="J23" s="31"/>
      <c r="K23" s="31"/>
      <c r="L23" s="39"/>
      <c r="M23" s="31"/>
      <c r="N23" s="31"/>
      <c r="O23" s="31"/>
      <c r="P23" s="31"/>
      <c r="Q23" s="39"/>
      <c r="R23" s="31">
        <v>-27.299999999999997</v>
      </c>
      <c r="S23" s="31">
        <v>-27.299999999999997</v>
      </c>
      <c r="T23" s="31">
        <v>-24.800000000000008</v>
      </c>
      <c r="U23" s="31">
        <v>-25.399999999999991</v>
      </c>
      <c r="V23" s="39">
        <f t="shared" ref="V23" si="18">SUM(R23:U23)</f>
        <v>-104.8</v>
      </c>
      <c r="W23" s="31">
        <v>-43.293142655125031</v>
      </c>
      <c r="X23" s="31">
        <v>-30.850199097177246</v>
      </c>
      <c r="Y23" s="31">
        <v>-18.731146964387463</v>
      </c>
      <c r="Z23" s="31">
        <v>-30.950799043037698</v>
      </c>
      <c r="AA23" s="39">
        <f t="shared" ref="AA23:AA29" si="19">SUM(W23:Z23)</f>
        <v>-123.82528775972744</v>
      </c>
      <c r="AB23" s="31">
        <v>-55</v>
      </c>
      <c r="AC23" s="31">
        <v>-36</v>
      </c>
      <c r="AD23" s="31">
        <v>-41</v>
      </c>
      <c r="AE23" s="31">
        <v>-36</v>
      </c>
      <c r="AF23" s="39">
        <f t="shared" ref="AF23" si="20">SUM(AB23:AE23)</f>
        <v>-168</v>
      </c>
      <c r="AG23" s="31">
        <v>-37</v>
      </c>
      <c r="AH23" s="31">
        <v>-37</v>
      </c>
      <c r="AI23" s="31">
        <v>-42</v>
      </c>
      <c r="AJ23" s="31">
        <v>-39</v>
      </c>
      <c r="AK23" s="39">
        <f t="shared" ref="AK23" si="21">SUM(AG23:AJ23)</f>
        <v>-155</v>
      </c>
      <c r="AL23" s="31">
        <v>-40</v>
      </c>
      <c r="AM23" s="31"/>
      <c r="AN23" s="31"/>
      <c r="AO23" s="31"/>
      <c r="AP23" s="39"/>
    </row>
    <row r="24" spans="1:48" ht="11.25" customHeight="1" x14ac:dyDescent="0.2">
      <c r="A24" s="38" t="s">
        <v>282</v>
      </c>
      <c r="B24" s="38"/>
      <c r="C24" s="31"/>
      <c r="D24" s="31"/>
      <c r="E24" s="31"/>
      <c r="F24" s="31"/>
      <c r="G24" s="39"/>
      <c r="H24" s="31"/>
      <c r="I24" s="31"/>
      <c r="J24" s="31"/>
      <c r="K24" s="31"/>
      <c r="L24" s="39"/>
      <c r="M24" s="31"/>
      <c r="N24" s="31"/>
      <c r="O24" s="31"/>
      <c r="P24" s="31"/>
      <c r="Q24" s="39"/>
      <c r="R24" s="31">
        <v>0</v>
      </c>
      <c r="S24" s="31">
        <v>0</v>
      </c>
      <c r="T24" s="31">
        <v>0</v>
      </c>
      <c r="U24" s="31">
        <v>0</v>
      </c>
      <c r="V24" s="39">
        <f>SUM(R24:U24)</f>
        <v>0</v>
      </c>
      <c r="W24" s="31">
        <v>0</v>
      </c>
      <c r="X24" s="31">
        <v>0</v>
      </c>
      <c r="Y24" s="31">
        <v>0</v>
      </c>
      <c r="Z24" s="31">
        <v>0</v>
      </c>
      <c r="AA24" s="39">
        <f t="shared" si="19"/>
        <v>0</v>
      </c>
      <c r="AB24" s="31">
        <v>0</v>
      </c>
      <c r="AC24" s="31">
        <v>0</v>
      </c>
      <c r="AD24" s="31">
        <v>0</v>
      </c>
      <c r="AE24" s="31">
        <v>0</v>
      </c>
      <c r="AF24" s="39">
        <f>SUM(AB24:AE24)</f>
        <v>0</v>
      </c>
      <c r="AG24" s="31">
        <v>0</v>
      </c>
      <c r="AH24" s="31">
        <v>0</v>
      </c>
      <c r="AI24" s="31">
        <v>0</v>
      </c>
      <c r="AJ24" s="31">
        <v>0</v>
      </c>
      <c r="AK24" s="39">
        <f>SUM(AG24:AJ24)</f>
        <v>0</v>
      </c>
      <c r="AL24" s="31">
        <v>0</v>
      </c>
      <c r="AM24" s="31"/>
      <c r="AN24" s="31"/>
      <c r="AO24" s="31"/>
      <c r="AP24" s="39"/>
    </row>
    <row r="25" spans="1:48" ht="11.25" customHeight="1" x14ac:dyDescent="0.2">
      <c r="A25" s="40" t="s">
        <v>82</v>
      </c>
      <c r="B25" s="40"/>
      <c r="C25" s="41"/>
      <c r="D25" s="41"/>
      <c r="E25" s="41"/>
      <c r="F25" s="41"/>
      <c r="G25" s="42"/>
      <c r="H25" s="41"/>
      <c r="I25" s="41"/>
      <c r="J25" s="41"/>
      <c r="K25" s="41"/>
      <c r="L25" s="42"/>
      <c r="M25" s="41"/>
      <c r="N25" s="41"/>
      <c r="O25" s="41"/>
      <c r="P25" s="41"/>
      <c r="Q25" s="42"/>
      <c r="R25" s="41">
        <v>43.799999999999926</v>
      </c>
      <c r="S25" s="41">
        <v>37.30000000000021</v>
      </c>
      <c r="T25" s="41">
        <v>50.699999999999818</v>
      </c>
      <c r="U25" s="41">
        <v>41.30000000000021</v>
      </c>
      <c r="V25" s="42">
        <f>SUM(R25:U25)</f>
        <v>173.10000000000016</v>
      </c>
      <c r="W25" s="41">
        <v>26.399999999999977</v>
      </c>
      <c r="X25" s="41">
        <v>50.000000000000341</v>
      </c>
      <c r="Y25" s="41">
        <v>45.299999999999756</v>
      </c>
      <c r="Z25" s="41">
        <v>41.900000000001</v>
      </c>
      <c r="AA25" s="42">
        <f t="shared" si="19"/>
        <v>163.60000000000107</v>
      </c>
      <c r="AB25" s="41">
        <v>-16</v>
      </c>
      <c r="AC25" s="41">
        <v>-12</v>
      </c>
      <c r="AD25" s="41">
        <v>-33</v>
      </c>
      <c r="AE25" s="41">
        <v>-12</v>
      </c>
      <c r="AF25" s="42">
        <f>SUM(AB25:AE25)</f>
        <v>-73</v>
      </c>
      <c r="AG25" s="41">
        <v>-12</v>
      </c>
      <c r="AH25" s="41">
        <v>-2</v>
      </c>
      <c r="AI25" s="41">
        <v>-5</v>
      </c>
      <c r="AJ25" s="41">
        <v>2</v>
      </c>
      <c r="AK25" s="42">
        <f>SUM(AG25:AJ25)</f>
        <v>-17</v>
      </c>
      <c r="AL25" s="41">
        <v>-1</v>
      </c>
      <c r="AM25" s="41"/>
      <c r="AN25" s="41"/>
      <c r="AO25" s="41"/>
      <c r="AP25" s="42"/>
    </row>
    <row r="26" spans="1:48" ht="11.25" customHeight="1" x14ac:dyDescent="0.2">
      <c r="A26" s="439" t="s">
        <v>83</v>
      </c>
      <c r="B26" s="38"/>
      <c r="C26" s="31"/>
      <c r="D26" s="31"/>
      <c r="E26" s="31"/>
      <c r="F26" s="31"/>
      <c r="G26" s="39"/>
      <c r="H26" s="31"/>
      <c r="I26" s="31"/>
      <c r="J26" s="31"/>
      <c r="K26" s="31"/>
      <c r="L26" s="39"/>
      <c r="M26" s="31"/>
      <c r="N26" s="31"/>
      <c r="O26" s="31"/>
      <c r="P26" s="31"/>
      <c r="Q26" s="39"/>
      <c r="R26" s="31">
        <v>5</v>
      </c>
      <c r="S26" s="31">
        <v>4.9999999999999991</v>
      </c>
      <c r="T26" s="31">
        <v>4.4000000000000004</v>
      </c>
      <c r="U26" s="31">
        <v>3.0000000000000009</v>
      </c>
      <c r="V26" s="39">
        <f>SUM(R26:U26)</f>
        <v>17.400000000000002</v>
      </c>
      <c r="W26" s="31">
        <v>18.399999999999999</v>
      </c>
      <c r="X26" s="31">
        <v>0</v>
      </c>
      <c r="Y26" s="31">
        <v>-0.93777307069500027</v>
      </c>
      <c r="Z26" s="31">
        <v>0.33777307069500062</v>
      </c>
      <c r="AA26" s="39">
        <f t="shared" si="19"/>
        <v>17.799999999999997</v>
      </c>
      <c r="AB26" s="31">
        <v>34</v>
      </c>
      <c r="AC26" s="31">
        <v>17</v>
      </c>
      <c r="AD26" s="31">
        <v>39</v>
      </c>
      <c r="AE26" s="31">
        <v>18</v>
      </c>
      <c r="AF26" s="39">
        <f>SUM(AB26:AE26)</f>
        <v>108</v>
      </c>
      <c r="AG26" s="31">
        <v>21</v>
      </c>
      <c r="AH26" s="31">
        <v>8</v>
      </c>
      <c r="AI26" s="31">
        <v>14</v>
      </c>
      <c r="AJ26" s="31">
        <v>8</v>
      </c>
      <c r="AK26" s="39">
        <f>SUM(AG26:AJ26)</f>
        <v>51</v>
      </c>
      <c r="AL26" s="31">
        <v>5</v>
      </c>
      <c r="AM26" s="31"/>
      <c r="AN26" s="31"/>
      <c r="AO26" s="31"/>
      <c r="AP26" s="39"/>
    </row>
    <row r="27" spans="1:48" ht="11.1" customHeight="1" x14ac:dyDescent="0.2">
      <c r="A27" s="65" t="s">
        <v>84</v>
      </c>
      <c r="B27" s="65"/>
      <c r="C27" s="66"/>
      <c r="D27" s="66"/>
      <c r="E27" s="66"/>
      <c r="F27" s="66"/>
      <c r="G27" s="67"/>
      <c r="H27" s="66"/>
      <c r="I27" s="66"/>
      <c r="J27" s="66"/>
      <c r="K27" s="66"/>
      <c r="L27" s="67"/>
      <c r="M27" s="66"/>
      <c r="N27" s="66"/>
      <c r="O27" s="66"/>
      <c r="P27" s="66"/>
      <c r="Q27" s="67"/>
      <c r="R27" s="66">
        <v>48.799999999999926</v>
      </c>
      <c r="S27" s="66">
        <v>42.30000000000021</v>
      </c>
      <c r="T27" s="66">
        <v>55.099999999999817</v>
      </c>
      <c r="U27" s="66">
        <v>44.30000000000021</v>
      </c>
      <c r="V27" s="67">
        <f>SUM(R27:U27)</f>
        <v>190.50000000000017</v>
      </c>
      <c r="W27" s="66">
        <v>44.799999999999976</v>
      </c>
      <c r="X27" s="66">
        <v>50.000000000000341</v>
      </c>
      <c r="Y27" s="66">
        <v>44.362226929304754</v>
      </c>
      <c r="Z27" s="66">
        <v>42.237773070696001</v>
      </c>
      <c r="AA27" s="67">
        <f t="shared" si="19"/>
        <v>181.40000000000106</v>
      </c>
      <c r="AB27" s="66">
        <v>18</v>
      </c>
      <c r="AC27" s="66">
        <v>5</v>
      </c>
      <c r="AD27" s="66">
        <v>6</v>
      </c>
      <c r="AE27" s="66">
        <v>6</v>
      </c>
      <c r="AF27" s="67">
        <f>SUM(AB27:AE27)</f>
        <v>35</v>
      </c>
      <c r="AG27" s="66">
        <v>9</v>
      </c>
      <c r="AH27" s="66">
        <v>6</v>
      </c>
      <c r="AI27" s="66">
        <v>9</v>
      </c>
      <c r="AJ27" s="66">
        <v>10</v>
      </c>
      <c r="AK27" s="67">
        <f>SUM(AG27:AJ27)</f>
        <v>34</v>
      </c>
      <c r="AL27" s="66">
        <v>4</v>
      </c>
      <c r="AM27" s="66"/>
      <c r="AN27" s="66"/>
      <c r="AO27" s="66"/>
      <c r="AP27" s="67"/>
    </row>
    <row r="28" spans="1:48" ht="11.1" hidden="1" customHeight="1" outlineLevel="1" x14ac:dyDescent="0.2">
      <c r="A28" s="40"/>
      <c r="B28" s="276" t="s">
        <v>283</v>
      </c>
      <c r="C28" s="41"/>
      <c r="D28" s="41"/>
      <c r="E28" s="41"/>
      <c r="F28" s="41"/>
      <c r="G28" s="42"/>
      <c r="H28" s="41"/>
      <c r="I28" s="41"/>
      <c r="J28" s="41"/>
      <c r="K28" s="41"/>
      <c r="L28" s="42"/>
      <c r="M28" s="41"/>
      <c r="N28" s="41"/>
      <c r="O28" s="41"/>
      <c r="P28" s="41"/>
      <c r="Q28" s="42"/>
      <c r="R28" s="277">
        <f t="shared" ref="R28:V28" si="22">R27</f>
        <v>48.799999999999926</v>
      </c>
      <c r="S28" s="277">
        <f t="shared" si="22"/>
        <v>42.30000000000021</v>
      </c>
      <c r="T28" s="277">
        <f t="shared" si="22"/>
        <v>55.099999999999817</v>
      </c>
      <c r="U28" s="277">
        <f t="shared" si="22"/>
        <v>44.30000000000021</v>
      </c>
      <c r="V28" s="278">
        <f t="shared" si="22"/>
        <v>190.50000000000017</v>
      </c>
      <c r="W28" s="277">
        <f>W27-W29</f>
        <v>24.399999999999977</v>
      </c>
      <c r="X28" s="277"/>
      <c r="Y28" s="277"/>
      <c r="Z28" s="277"/>
      <c r="AA28" s="278">
        <f t="shared" si="19"/>
        <v>24.399999999999977</v>
      </c>
      <c r="AB28" s="279"/>
      <c r="AC28" s="279"/>
      <c r="AD28" s="279"/>
      <c r="AE28" s="279"/>
      <c r="AF28" s="278"/>
      <c r="AG28" s="279"/>
      <c r="AH28" s="279"/>
      <c r="AI28" s="279"/>
      <c r="AJ28" s="279"/>
      <c r="AK28" s="278"/>
      <c r="AL28" s="279"/>
      <c r="AM28" s="279"/>
      <c r="AN28" s="279"/>
      <c r="AO28" s="279"/>
      <c r="AP28" s="278"/>
    </row>
    <row r="29" spans="1:48" ht="11.1" hidden="1" customHeight="1" outlineLevel="1" x14ac:dyDescent="0.2">
      <c r="A29" s="21"/>
      <c r="B29" s="38" t="s">
        <v>284</v>
      </c>
      <c r="C29" s="22"/>
      <c r="D29" s="22"/>
      <c r="E29" s="22"/>
      <c r="F29" s="22"/>
      <c r="G29" s="23"/>
      <c r="H29" s="22"/>
      <c r="I29" s="22"/>
      <c r="J29" s="22"/>
      <c r="K29" s="22"/>
      <c r="L29" s="23"/>
      <c r="M29" s="22"/>
      <c r="N29" s="22"/>
      <c r="O29" s="22"/>
      <c r="P29" s="22"/>
      <c r="Q29" s="120"/>
      <c r="R29" s="204"/>
      <c r="S29" s="204"/>
      <c r="T29" s="204"/>
      <c r="U29" s="204"/>
      <c r="V29" s="39"/>
      <c r="W29" s="31">
        <v>20.399999999999999</v>
      </c>
      <c r="X29" s="204">
        <f>X27</f>
        <v>50.000000000000341</v>
      </c>
      <c r="Y29" s="204">
        <f t="shared" ref="Y29:AE29" si="23">Y27</f>
        <v>44.362226929304754</v>
      </c>
      <c r="Z29" s="204">
        <f t="shared" si="23"/>
        <v>42.237773070696001</v>
      </c>
      <c r="AA29" s="39">
        <f t="shared" si="19"/>
        <v>157.00000000000111</v>
      </c>
      <c r="AB29" s="46">
        <f t="shared" si="23"/>
        <v>18</v>
      </c>
      <c r="AC29" s="46">
        <f t="shared" si="23"/>
        <v>5</v>
      </c>
      <c r="AD29" s="46">
        <f t="shared" si="23"/>
        <v>6</v>
      </c>
      <c r="AE29" s="46">
        <f t="shared" si="23"/>
        <v>6</v>
      </c>
      <c r="AF29" s="47">
        <f>SUM(AB29:AE29)</f>
        <v>35</v>
      </c>
      <c r="AG29" s="46">
        <f t="shared" ref="AG29:AJ29" si="24">AG27</f>
        <v>9</v>
      </c>
      <c r="AH29" s="46">
        <f t="shared" si="24"/>
        <v>6</v>
      </c>
      <c r="AI29" s="46">
        <f t="shared" si="24"/>
        <v>9</v>
      </c>
      <c r="AJ29" s="46">
        <f t="shared" si="24"/>
        <v>10</v>
      </c>
      <c r="AK29" s="47">
        <f>SUM(AG29:AJ29)</f>
        <v>34</v>
      </c>
      <c r="AL29" s="46">
        <f t="shared" ref="AL29" si="25">AL27</f>
        <v>4</v>
      </c>
      <c r="AM29" s="46"/>
      <c r="AN29" s="46"/>
      <c r="AO29" s="46"/>
      <c r="AP29" s="47"/>
    </row>
    <row r="30" spans="1:48" s="74" customFormat="1" ht="11.1" customHeight="1" collapsed="1" x14ac:dyDescent="0.2">
      <c r="A30" s="70" t="s">
        <v>86</v>
      </c>
      <c r="B30" s="71"/>
      <c r="C30" s="255"/>
      <c r="D30" s="255"/>
      <c r="E30" s="255"/>
      <c r="F30" s="255"/>
      <c r="G30" s="261"/>
      <c r="H30" s="255"/>
      <c r="I30" s="255"/>
      <c r="J30" s="255"/>
      <c r="K30" s="255"/>
      <c r="L30" s="261"/>
      <c r="M30" s="255"/>
      <c r="N30" s="255"/>
      <c r="O30" s="255"/>
      <c r="P30" s="255"/>
      <c r="Q30" s="261"/>
      <c r="R30" s="260">
        <f>R27/R15</f>
        <v>0.2293233082706764</v>
      </c>
      <c r="S30" s="260">
        <f t="shared" ref="S30:AL30" si="26">S27/S15</f>
        <v>0.2163682864450136</v>
      </c>
      <c r="T30" s="260">
        <f t="shared" si="26"/>
        <v>0.25403411710465584</v>
      </c>
      <c r="U30" s="260">
        <f t="shared" si="26"/>
        <v>0.21196172248803904</v>
      </c>
      <c r="V30" s="261">
        <f t="shared" si="26"/>
        <v>0.22836250299688338</v>
      </c>
      <c r="W30" s="260">
        <f t="shared" si="26"/>
        <v>0.20818507247602122</v>
      </c>
      <c r="X30" s="260">
        <f t="shared" si="26"/>
        <v>0.23758590020108425</v>
      </c>
      <c r="Y30" s="260">
        <f t="shared" si="26"/>
        <v>0.22769576436058053</v>
      </c>
      <c r="Z30" s="260">
        <f t="shared" si="26"/>
        <v>0.20488774851596819</v>
      </c>
      <c r="AA30" s="261">
        <f t="shared" si="26"/>
        <v>0.21944646829232714</v>
      </c>
      <c r="AB30" s="255">
        <f t="shared" si="26"/>
        <v>8.6124401913875603E-2</v>
      </c>
      <c r="AC30" s="255">
        <f t="shared" si="26"/>
        <v>2.3696682464454975E-2</v>
      </c>
      <c r="AD30" s="255">
        <f t="shared" si="26"/>
        <v>2.5423728813559324E-2</v>
      </c>
      <c r="AE30" s="255">
        <f t="shared" si="26"/>
        <v>2.3715415019762844E-2</v>
      </c>
      <c r="AF30" s="261">
        <f t="shared" si="26"/>
        <v>3.8503850385038507E-2</v>
      </c>
      <c r="AG30" s="255">
        <f t="shared" si="26"/>
        <v>4.1284403669724773E-2</v>
      </c>
      <c r="AH30" s="72">
        <f t="shared" si="26"/>
        <v>2.5862068965517241E-2</v>
      </c>
      <c r="AI30" s="72">
        <f t="shared" si="26"/>
        <v>3.5999999999999997E-2</v>
      </c>
      <c r="AJ30" s="255">
        <f t="shared" si="26"/>
        <v>3.8167938931297711E-2</v>
      </c>
      <c r="AK30" s="261">
        <f t="shared" si="26"/>
        <v>3.5343035343035345E-2</v>
      </c>
      <c r="AL30" s="255">
        <f t="shared" si="26"/>
        <v>1.7857142857142856E-2</v>
      </c>
      <c r="AM30" s="72"/>
      <c r="AN30" s="72"/>
      <c r="AO30" s="255"/>
      <c r="AP30" s="261"/>
      <c r="AQ30" s="226"/>
      <c r="AR30" s="226"/>
      <c r="AS30" s="226"/>
      <c r="AT30" s="226"/>
      <c r="AU30" s="226"/>
      <c r="AV30" s="226"/>
    </row>
    <row r="31" spans="1:48" ht="11.1" customHeight="1" x14ac:dyDescent="0.2">
      <c r="A31" s="32" t="s">
        <v>69</v>
      </c>
      <c r="B31" s="21"/>
      <c r="C31" s="46"/>
      <c r="D31" s="280"/>
      <c r="E31" s="280"/>
      <c r="F31" s="280"/>
      <c r="G31" s="281"/>
      <c r="H31" s="266"/>
      <c r="I31" s="266"/>
      <c r="J31" s="266"/>
      <c r="K31" s="266"/>
      <c r="L31" s="267"/>
      <c r="M31" s="266"/>
      <c r="N31" s="266"/>
      <c r="O31" s="266"/>
      <c r="P31" s="266"/>
      <c r="Q31" s="267"/>
      <c r="R31" s="282">
        <f t="shared" ref="R31:AG31" si="27">IFERROR((R27-M27)/M27,0)</f>
        <v>0</v>
      </c>
      <c r="S31" s="282">
        <f t="shared" si="27"/>
        <v>0</v>
      </c>
      <c r="T31" s="282">
        <f t="shared" si="27"/>
        <v>0</v>
      </c>
      <c r="U31" s="282">
        <f t="shared" si="27"/>
        <v>0</v>
      </c>
      <c r="V31" s="267">
        <f t="shared" si="27"/>
        <v>0</v>
      </c>
      <c r="W31" s="214">
        <f t="shared" si="27"/>
        <v>-8.1967213114753204E-2</v>
      </c>
      <c r="X31" s="214">
        <f t="shared" si="27"/>
        <v>0.18203309692671613</v>
      </c>
      <c r="Y31" s="214">
        <f t="shared" si="27"/>
        <v>-0.19487791416869507</v>
      </c>
      <c r="Z31" s="214">
        <f t="shared" si="27"/>
        <v>-4.655139795269074E-2</v>
      </c>
      <c r="AA31" s="44">
        <f t="shared" si="27"/>
        <v>-4.7769028871386378E-2</v>
      </c>
      <c r="AB31" s="43">
        <f t="shared" si="27"/>
        <v>-0.59821428571428548</v>
      </c>
      <c r="AC31" s="43">
        <f t="shared" si="27"/>
        <v>-0.90000000000000069</v>
      </c>
      <c r="AD31" s="43">
        <f t="shared" si="27"/>
        <v>-0.8647498014569569</v>
      </c>
      <c r="AE31" s="43">
        <f t="shared" si="27"/>
        <v>-0.85794705630059087</v>
      </c>
      <c r="AF31" s="44">
        <f t="shared" si="27"/>
        <v>-0.80705622932745424</v>
      </c>
      <c r="AG31" s="43">
        <f t="shared" si="27"/>
        <v>-0.5</v>
      </c>
      <c r="AH31" s="35">
        <f t="shared" ref="AH31:AI31" si="28">(AH27-AC27)/AC27</f>
        <v>0.2</v>
      </c>
      <c r="AI31" s="35">
        <f t="shared" si="28"/>
        <v>0.5</v>
      </c>
      <c r="AJ31" s="43">
        <f t="shared" ref="AJ31:AL31" si="29">IFERROR((AJ27-AE27)/AE27,0)</f>
        <v>0.66666666666666663</v>
      </c>
      <c r="AK31" s="44">
        <f t="shared" si="29"/>
        <v>-2.8571428571428571E-2</v>
      </c>
      <c r="AL31" s="43">
        <f t="shared" si="29"/>
        <v>-0.55555555555555558</v>
      </c>
      <c r="AM31" s="35"/>
      <c r="AN31" s="35"/>
      <c r="AO31" s="43"/>
      <c r="AP31" s="44"/>
    </row>
    <row r="32" spans="1:48" ht="11.1" customHeight="1" x14ac:dyDescent="0.2">
      <c r="A32" s="21"/>
      <c r="B32" s="21"/>
      <c r="C32" s="22"/>
      <c r="D32" s="22"/>
      <c r="E32" s="22"/>
      <c r="F32" s="22"/>
      <c r="G32" s="22"/>
      <c r="H32" s="22"/>
      <c r="I32" s="22"/>
      <c r="J32" s="22"/>
      <c r="K32" s="22"/>
      <c r="L32" s="22"/>
      <c r="M32" s="22"/>
      <c r="N32" s="22"/>
      <c r="O32" s="22"/>
      <c r="P32" s="22"/>
      <c r="Q32" s="22"/>
      <c r="R32" s="122"/>
      <c r="S32" s="122"/>
      <c r="T32" s="122"/>
      <c r="U32" s="122"/>
      <c r="V32" s="122"/>
      <c r="W32" s="122"/>
      <c r="X32" s="122"/>
      <c r="Y32" s="122"/>
      <c r="Z32" s="122"/>
      <c r="AA32" s="122"/>
      <c r="AB32" s="22"/>
      <c r="AC32" s="22"/>
      <c r="AD32" s="22"/>
      <c r="AE32" s="22"/>
      <c r="AF32" s="22"/>
      <c r="AG32" s="22"/>
      <c r="AH32" s="22"/>
      <c r="AI32" s="22"/>
      <c r="AJ32" s="22"/>
      <c r="AK32" s="22"/>
      <c r="AL32" s="22"/>
      <c r="AM32" s="22"/>
      <c r="AN32" s="22"/>
      <c r="AO32" s="22"/>
      <c r="AP32" s="22"/>
    </row>
    <row r="33" spans="1:49" ht="11.1" customHeight="1" x14ac:dyDescent="0.2">
      <c r="A33" s="21"/>
      <c r="B33" s="21"/>
      <c r="C33" s="22"/>
      <c r="D33" s="22"/>
      <c r="E33" s="22"/>
      <c r="F33" s="22"/>
      <c r="G33" s="22"/>
      <c r="H33" s="22"/>
      <c r="I33" s="22"/>
      <c r="J33" s="22"/>
      <c r="K33" s="22"/>
      <c r="L33" s="22"/>
      <c r="M33" s="22"/>
      <c r="N33" s="22"/>
      <c r="O33" s="22"/>
      <c r="P33" s="22"/>
      <c r="Q33" s="22"/>
      <c r="R33" s="122"/>
      <c r="S33" s="122"/>
      <c r="T33" s="122"/>
      <c r="U33" s="122"/>
      <c r="V33" s="122"/>
      <c r="W33" s="122"/>
      <c r="X33" s="122"/>
      <c r="Y33" s="122"/>
      <c r="Z33" s="122"/>
      <c r="AA33" s="122"/>
      <c r="AB33" s="22"/>
      <c r="AC33" s="22"/>
      <c r="AD33" s="22"/>
      <c r="AE33" s="22"/>
      <c r="AF33" s="22"/>
      <c r="AG33" s="22"/>
      <c r="AH33" s="22"/>
      <c r="AI33" s="22"/>
      <c r="AJ33" s="22"/>
      <c r="AK33" s="22"/>
      <c r="AL33" s="22"/>
      <c r="AM33" s="22"/>
      <c r="AN33" s="22"/>
      <c r="AO33" s="22"/>
      <c r="AP33" s="22"/>
    </row>
    <row r="34" spans="1:49" ht="10.95" customHeight="1" thickBot="1" x14ac:dyDescent="0.25">
      <c r="A34" s="227" t="s">
        <v>108</v>
      </c>
      <c r="B34" s="227"/>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row>
    <row r="35" spans="1:49" s="76" customFormat="1" ht="10.95" customHeight="1" x14ac:dyDescent="0.3">
      <c r="A35" s="131" t="s">
        <v>109</v>
      </c>
      <c r="B35" s="403"/>
      <c r="C35" s="22"/>
      <c r="D35" s="22"/>
      <c r="E35" s="22"/>
      <c r="F35" s="22"/>
      <c r="G35" s="23"/>
      <c r="H35" s="22"/>
      <c r="I35" s="22"/>
      <c r="J35" s="22"/>
      <c r="K35" s="22"/>
      <c r="L35" s="23"/>
      <c r="M35" s="22"/>
      <c r="N35" s="22"/>
      <c r="O35" s="22"/>
      <c r="P35" s="22"/>
      <c r="Q35" s="23"/>
      <c r="R35" s="22">
        <v>2.8</v>
      </c>
      <c r="S35" s="22">
        <v>2.9000000000000004</v>
      </c>
      <c r="T35" s="22">
        <v>2.3999999999999995</v>
      </c>
      <c r="U35" s="22">
        <v>2.0999999999999996</v>
      </c>
      <c r="V35" s="23">
        <f>SUM(R35:U35)</f>
        <v>10.199999999999999</v>
      </c>
      <c r="W35" s="22">
        <v>1.9</v>
      </c>
      <c r="X35" s="22">
        <v>1.1999999999999997</v>
      </c>
      <c r="Y35" s="22">
        <v>2.7999999999999994</v>
      </c>
      <c r="Z35" s="22">
        <v>2.600000000000001</v>
      </c>
      <c r="AA35" s="23">
        <f>SUM(W35:Z35)</f>
        <v>8.5</v>
      </c>
      <c r="AB35" s="22">
        <v>27</v>
      </c>
      <c r="AC35" s="22">
        <v>40</v>
      </c>
      <c r="AD35" s="22">
        <v>54</v>
      </c>
      <c r="AE35" s="22">
        <v>62</v>
      </c>
      <c r="AF35" s="23">
        <f>SUM(AB35:AE35)</f>
        <v>183</v>
      </c>
      <c r="AG35" s="22">
        <v>32</v>
      </c>
      <c r="AH35" s="22">
        <v>37</v>
      </c>
      <c r="AI35" s="22">
        <v>38</v>
      </c>
      <c r="AJ35" s="22">
        <v>33</v>
      </c>
      <c r="AK35" s="23">
        <f>SUM(AG35:AJ35)</f>
        <v>140</v>
      </c>
      <c r="AL35" s="22">
        <v>18</v>
      </c>
      <c r="AM35" s="22"/>
      <c r="AN35" s="22"/>
      <c r="AO35" s="22"/>
      <c r="AP35" s="23"/>
    </row>
    <row r="36" spans="1:49" s="76" customFormat="1" ht="10.95" customHeight="1" x14ac:dyDescent="0.3">
      <c r="A36" s="131"/>
      <c r="B36" s="403"/>
      <c r="C36" s="22"/>
      <c r="D36" s="22"/>
      <c r="E36" s="22"/>
      <c r="F36" s="22"/>
      <c r="G36" s="22"/>
      <c r="H36" s="22"/>
      <c r="I36" s="22"/>
      <c r="J36" s="22"/>
      <c r="K36" s="22"/>
      <c r="L36" s="22"/>
      <c r="M36" s="22"/>
      <c r="N36" s="22"/>
      <c r="O36" s="22"/>
      <c r="P36" s="22"/>
      <c r="Q36" s="22"/>
      <c r="R36" s="22"/>
      <c r="S36" s="22"/>
      <c r="T36" s="22"/>
      <c r="U36" s="22"/>
      <c r="V36" s="22"/>
      <c r="W36" s="284"/>
      <c r="X36" s="284"/>
      <c r="Y36" s="284"/>
      <c r="Z36" s="284"/>
      <c r="AA36" s="285"/>
      <c r="AB36" s="22"/>
      <c r="AC36" s="22"/>
      <c r="AD36" s="22"/>
      <c r="AE36" s="22"/>
      <c r="AF36" s="286"/>
      <c r="AG36" s="22"/>
      <c r="AH36" s="22"/>
      <c r="AI36" s="22"/>
      <c r="AJ36" s="22"/>
      <c r="AK36" s="286"/>
      <c r="AL36" s="22"/>
      <c r="AM36" s="22"/>
      <c r="AN36" s="22"/>
      <c r="AO36" s="22"/>
      <c r="AP36" s="286"/>
    </row>
    <row r="37" spans="1:49" s="55" customFormat="1" ht="11.25" customHeight="1" x14ac:dyDescent="0.2">
      <c r="A37" s="21" t="s">
        <v>112</v>
      </c>
      <c r="B37" s="432"/>
      <c r="C37" s="132"/>
      <c r="D37" s="132"/>
      <c r="E37" s="132"/>
      <c r="F37" s="132"/>
      <c r="G37" s="287"/>
      <c r="H37" s="270"/>
      <c r="I37" s="270"/>
      <c r="J37" s="270"/>
      <c r="K37" s="270"/>
      <c r="L37" s="287"/>
      <c r="M37" s="270"/>
      <c r="N37" s="270"/>
      <c r="O37" s="270"/>
      <c r="P37" s="270"/>
      <c r="Q37" s="287"/>
      <c r="R37" s="270"/>
      <c r="S37" s="270"/>
      <c r="T37" s="270"/>
      <c r="U37" s="270"/>
      <c r="V37" s="287"/>
      <c r="W37" s="270"/>
      <c r="X37" s="270"/>
      <c r="Y37" s="270"/>
      <c r="Z37" s="270"/>
      <c r="AA37" s="287"/>
      <c r="AB37" s="270"/>
      <c r="AC37" s="270"/>
      <c r="AD37" s="270"/>
      <c r="AE37" s="270"/>
      <c r="AF37" s="287"/>
      <c r="AG37" s="270"/>
      <c r="AH37" s="132"/>
      <c r="AI37" s="132"/>
      <c r="AJ37" s="270"/>
      <c r="AK37" s="287"/>
      <c r="AL37" s="270"/>
      <c r="AM37" s="132"/>
      <c r="AN37" s="132"/>
      <c r="AO37" s="270"/>
      <c r="AP37" s="287"/>
    </row>
    <row r="38" spans="1:49" s="55" customFormat="1" ht="11.25" customHeight="1" x14ac:dyDescent="0.3">
      <c r="A38" s="134" t="s">
        <v>113</v>
      </c>
      <c r="B38" s="288"/>
      <c r="C38" s="31"/>
      <c r="D38" s="31"/>
      <c r="E38" s="31"/>
      <c r="F38" s="31"/>
      <c r="G38" s="39"/>
      <c r="H38" s="31"/>
      <c r="I38" s="31"/>
      <c r="J38" s="31"/>
      <c r="K38" s="31"/>
      <c r="L38" s="39"/>
      <c r="M38" s="31"/>
      <c r="N38" s="31"/>
      <c r="O38" s="31"/>
      <c r="P38" s="31"/>
      <c r="Q38" s="39"/>
      <c r="R38" s="31">
        <v>212.8</v>
      </c>
      <c r="S38" s="31">
        <v>195.5</v>
      </c>
      <c r="T38" s="31">
        <v>216.90000000000003</v>
      </c>
      <c r="U38" s="31">
        <v>208.99999999999989</v>
      </c>
      <c r="V38" s="39">
        <f>SUM(R38:U38)</f>
        <v>834.19999999999993</v>
      </c>
      <c r="W38" s="31">
        <v>215.19314265512506</v>
      </c>
      <c r="X38" s="31">
        <v>210.45019909717738</v>
      </c>
      <c r="Y38" s="31">
        <v>194.83114696438747</v>
      </c>
      <c r="Z38" s="31">
        <v>206.15079904303815</v>
      </c>
      <c r="AA38" s="39">
        <f>SUM(W38:Z38)</f>
        <v>826.62528775972805</v>
      </c>
      <c r="AB38" s="31">
        <v>208</v>
      </c>
      <c r="AC38" s="31">
        <v>211</v>
      </c>
      <c r="AD38" s="31">
        <v>236</v>
      </c>
      <c r="AE38" s="31">
        <v>253</v>
      </c>
      <c r="AF38" s="39">
        <f>SUM(AB38:AE38)</f>
        <v>908</v>
      </c>
      <c r="AG38" s="31">
        <v>218</v>
      </c>
      <c r="AH38" s="31">
        <v>232</v>
      </c>
      <c r="AI38" s="31">
        <v>250</v>
      </c>
      <c r="AJ38" s="31">
        <v>262</v>
      </c>
      <c r="AK38" s="39">
        <f>SUM(AG38:AJ38)</f>
        <v>962</v>
      </c>
      <c r="AL38" s="31">
        <v>224</v>
      </c>
      <c r="AM38" s="31"/>
      <c r="AN38" s="31"/>
      <c r="AO38" s="31"/>
      <c r="AP38" s="39"/>
      <c r="AQ38" s="222"/>
    </row>
    <row r="39" spans="1:49" s="55" customFormat="1" ht="11.25" customHeight="1" x14ac:dyDescent="0.3">
      <c r="A39" s="184" t="s">
        <v>114</v>
      </c>
      <c r="B39" s="288"/>
      <c r="C39" s="31"/>
      <c r="D39" s="31"/>
      <c r="E39" s="31"/>
      <c r="F39" s="31"/>
      <c r="G39" s="39"/>
      <c r="H39" s="31"/>
      <c r="I39" s="31"/>
      <c r="J39" s="31"/>
      <c r="K39" s="31"/>
      <c r="L39" s="39"/>
      <c r="M39" s="31"/>
      <c r="N39" s="31"/>
      <c r="O39" s="31"/>
      <c r="P39" s="31"/>
      <c r="Q39" s="39"/>
      <c r="R39" s="31">
        <v>0</v>
      </c>
      <c r="S39" s="31">
        <v>0</v>
      </c>
      <c r="T39" s="31">
        <v>0</v>
      </c>
      <c r="U39" s="31">
        <v>0</v>
      </c>
      <c r="V39" s="39">
        <f t="shared" ref="V39:V41" si="30">SUM(R39:U39)</f>
        <v>0</v>
      </c>
      <c r="W39" s="31">
        <v>0</v>
      </c>
      <c r="X39" s="31">
        <v>0</v>
      </c>
      <c r="Y39" s="31">
        <v>0</v>
      </c>
      <c r="Z39" s="31">
        <v>0</v>
      </c>
      <c r="AA39" s="39">
        <f t="shared" ref="AA39:AA41" si="31">SUM(W39:Z39)</f>
        <v>0</v>
      </c>
      <c r="AB39" s="31">
        <v>0</v>
      </c>
      <c r="AC39" s="31">
        <v>0</v>
      </c>
      <c r="AD39" s="31">
        <v>0</v>
      </c>
      <c r="AE39" s="31">
        <v>0</v>
      </c>
      <c r="AF39" s="39">
        <f t="shared" ref="AF39:AF41" si="32">SUM(AB39:AE39)</f>
        <v>0</v>
      </c>
      <c r="AG39" s="31">
        <v>0</v>
      </c>
      <c r="AH39" s="31">
        <v>0</v>
      </c>
      <c r="AI39" s="31">
        <v>0</v>
      </c>
      <c r="AJ39" s="31">
        <v>0</v>
      </c>
      <c r="AK39" s="39">
        <f t="shared" ref="AK39:AK41" si="33">SUM(AG39:AJ39)</f>
        <v>0</v>
      </c>
      <c r="AL39" s="31">
        <v>0</v>
      </c>
      <c r="AM39" s="31"/>
      <c r="AN39" s="31"/>
      <c r="AO39" s="31"/>
      <c r="AP39" s="39"/>
    </row>
    <row r="40" spans="1:49" s="55" customFormat="1" ht="11.25" customHeight="1" x14ac:dyDescent="0.3">
      <c r="A40" s="184" t="s">
        <v>115</v>
      </c>
      <c r="B40" s="288"/>
      <c r="C40" s="31"/>
      <c r="D40" s="31"/>
      <c r="E40" s="31"/>
      <c r="F40" s="31"/>
      <c r="G40" s="39"/>
      <c r="H40" s="31"/>
      <c r="I40" s="31"/>
      <c r="J40" s="31"/>
      <c r="K40" s="31"/>
      <c r="L40" s="39"/>
      <c r="M40" s="31"/>
      <c r="N40" s="31"/>
      <c r="O40" s="31"/>
      <c r="P40" s="31"/>
      <c r="Q40" s="39"/>
      <c r="R40" s="31">
        <v>0</v>
      </c>
      <c r="S40" s="31">
        <v>0</v>
      </c>
      <c r="T40" s="31">
        <v>0</v>
      </c>
      <c r="U40" s="31">
        <v>0</v>
      </c>
      <c r="V40" s="39">
        <f t="shared" si="30"/>
        <v>0</v>
      </c>
      <c r="W40" s="31">
        <v>0</v>
      </c>
      <c r="X40" s="31">
        <v>0</v>
      </c>
      <c r="Y40" s="31">
        <v>0</v>
      </c>
      <c r="Z40" s="31">
        <v>0</v>
      </c>
      <c r="AA40" s="39">
        <f t="shared" si="31"/>
        <v>0</v>
      </c>
      <c r="AB40" s="31">
        <v>0</v>
      </c>
      <c r="AC40" s="31">
        <v>0</v>
      </c>
      <c r="AD40" s="31">
        <v>0</v>
      </c>
      <c r="AE40" s="31">
        <v>0</v>
      </c>
      <c r="AF40" s="39">
        <f t="shared" si="32"/>
        <v>0</v>
      </c>
      <c r="AG40" s="31">
        <v>0</v>
      </c>
      <c r="AH40" s="31">
        <v>0</v>
      </c>
      <c r="AI40" s="31">
        <v>0</v>
      </c>
      <c r="AJ40" s="31">
        <v>0</v>
      </c>
      <c r="AK40" s="39">
        <f t="shared" si="33"/>
        <v>0</v>
      </c>
      <c r="AL40" s="31">
        <v>0</v>
      </c>
      <c r="AM40" s="31"/>
      <c r="AN40" s="31"/>
      <c r="AO40" s="31"/>
      <c r="AP40" s="39"/>
      <c r="AQ40"/>
      <c r="AR40"/>
      <c r="AS40"/>
      <c r="AT40"/>
      <c r="AU40"/>
      <c r="AV40"/>
      <c r="AW40"/>
    </row>
    <row r="41" spans="1:49" s="55" customFormat="1" ht="11.25" customHeight="1" x14ac:dyDescent="0.3">
      <c r="A41" s="184" t="s">
        <v>116</v>
      </c>
      <c r="B41" s="288"/>
      <c r="C41" s="31"/>
      <c r="D41" s="31"/>
      <c r="E41" s="31"/>
      <c r="F41" s="31"/>
      <c r="G41" s="39"/>
      <c r="H41" s="31"/>
      <c r="I41" s="31"/>
      <c r="J41" s="31"/>
      <c r="K41" s="31"/>
      <c r="L41" s="39"/>
      <c r="M41" s="31"/>
      <c r="N41" s="31"/>
      <c r="O41" s="31"/>
      <c r="P41" s="31"/>
      <c r="Q41" s="39"/>
      <c r="R41" s="31">
        <v>0</v>
      </c>
      <c r="S41" s="31">
        <v>0</v>
      </c>
      <c r="T41" s="31">
        <v>0</v>
      </c>
      <c r="U41" s="31">
        <v>0</v>
      </c>
      <c r="V41" s="39">
        <f t="shared" si="30"/>
        <v>0</v>
      </c>
      <c r="W41" s="31">
        <v>0</v>
      </c>
      <c r="X41" s="31">
        <v>0</v>
      </c>
      <c r="Y41" s="31">
        <v>0</v>
      </c>
      <c r="Z41" s="31">
        <v>0</v>
      </c>
      <c r="AA41" s="39">
        <f t="shared" si="31"/>
        <v>0</v>
      </c>
      <c r="AB41" s="31">
        <v>0</v>
      </c>
      <c r="AC41" s="31">
        <v>0</v>
      </c>
      <c r="AD41" s="31">
        <v>0</v>
      </c>
      <c r="AE41" s="31">
        <v>0</v>
      </c>
      <c r="AF41" s="39">
        <f t="shared" si="32"/>
        <v>0</v>
      </c>
      <c r="AG41" s="31">
        <v>0</v>
      </c>
      <c r="AH41" s="31">
        <v>0</v>
      </c>
      <c r="AI41" s="31">
        <v>0</v>
      </c>
      <c r="AJ41" s="31">
        <v>0</v>
      </c>
      <c r="AK41" s="39">
        <f t="shared" si="33"/>
        <v>0</v>
      </c>
      <c r="AL41" s="31">
        <v>0</v>
      </c>
      <c r="AM41" s="31"/>
      <c r="AN41" s="31"/>
      <c r="AO41" s="31"/>
      <c r="AP41" s="39"/>
      <c r="AQ41"/>
      <c r="AR41"/>
      <c r="AS41"/>
      <c r="AT41"/>
      <c r="AU41"/>
      <c r="AV41"/>
      <c r="AW41"/>
    </row>
    <row r="42" spans="1:49" s="55" customFormat="1" ht="11.25" customHeight="1" x14ac:dyDescent="0.3">
      <c r="A42" s="424" t="s">
        <v>118</v>
      </c>
      <c r="B42" s="373"/>
      <c r="C42" s="41"/>
      <c r="D42" s="41"/>
      <c r="E42" s="41"/>
      <c r="F42" s="41"/>
      <c r="G42" s="42"/>
      <c r="H42" s="41"/>
      <c r="I42" s="41"/>
      <c r="J42" s="41"/>
      <c r="K42" s="41"/>
      <c r="L42" s="42"/>
      <c r="M42" s="41"/>
      <c r="N42" s="41"/>
      <c r="O42" s="41"/>
      <c r="P42" s="41"/>
      <c r="Q42" s="42"/>
      <c r="R42" s="41">
        <f t="shared" ref="R42:AL42" si="34">SUM(R38:R41)</f>
        <v>212.8</v>
      </c>
      <c r="S42" s="41">
        <f t="shared" si="34"/>
        <v>195.5</v>
      </c>
      <c r="T42" s="41">
        <f t="shared" si="34"/>
        <v>216.90000000000003</v>
      </c>
      <c r="U42" s="41">
        <f t="shared" si="34"/>
        <v>208.99999999999989</v>
      </c>
      <c r="V42" s="42">
        <f t="shared" si="34"/>
        <v>834.19999999999993</v>
      </c>
      <c r="W42" s="41">
        <f t="shared" si="34"/>
        <v>215.19314265512506</v>
      </c>
      <c r="X42" s="41">
        <f t="shared" si="34"/>
        <v>210.45019909717738</v>
      </c>
      <c r="Y42" s="41">
        <f t="shared" si="34"/>
        <v>194.83114696438747</v>
      </c>
      <c r="Z42" s="41">
        <f t="shared" si="34"/>
        <v>206.15079904303815</v>
      </c>
      <c r="AA42" s="42">
        <f t="shared" si="34"/>
        <v>826.62528775972805</v>
      </c>
      <c r="AB42" s="41">
        <f t="shared" si="34"/>
        <v>208</v>
      </c>
      <c r="AC42" s="41">
        <f t="shared" si="34"/>
        <v>211</v>
      </c>
      <c r="AD42" s="41">
        <f t="shared" si="34"/>
        <v>236</v>
      </c>
      <c r="AE42" s="41">
        <f t="shared" si="34"/>
        <v>253</v>
      </c>
      <c r="AF42" s="42">
        <f t="shared" si="34"/>
        <v>908</v>
      </c>
      <c r="AG42" s="41">
        <f t="shared" si="34"/>
        <v>218</v>
      </c>
      <c r="AH42" s="41">
        <f t="shared" si="34"/>
        <v>232</v>
      </c>
      <c r="AI42" s="41">
        <f t="shared" si="34"/>
        <v>250</v>
      </c>
      <c r="AJ42" s="41">
        <f t="shared" si="34"/>
        <v>262</v>
      </c>
      <c r="AK42" s="42">
        <f t="shared" si="34"/>
        <v>962</v>
      </c>
      <c r="AL42" s="41">
        <f t="shared" si="34"/>
        <v>224</v>
      </c>
      <c r="AM42" s="41"/>
      <c r="AN42" s="41"/>
      <c r="AO42" s="41"/>
      <c r="AP42" s="42"/>
      <c r="AQ42"/>
      <c r="AR42"/>
      <c r="AS42"/>
      <c r="AT42"/>
      <c r="AU42"/>
      <c r="AV42"/>
      <c r="AW42"/>
    </row>
    <row r="43" spans="1:49" s="55" customFormat="1" ht="11.25" customHeight="1" x14ac:dyDescent="0.3">
      <c r="A43" s="288"/>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c r="AR43"/>
      <c r="AS43"/>
      <c r="AT43"/>
      <c r="AU43"/>
      <c r="AV43"/>
      <c r="AW43"/>
    </row>
    <row r="44" spans="1:49" s="55" customFormat="1" ht="11.25" customHeight="1" x14ac:dyDescent="0.3">
      <c r="A44" s="21" t="s">
        <v>119</v>
      </c>
      <c r="B44" s="288"/>
      <c r="C44" s="288"/>
      <c r="D44" s="288"/>
      <c r="E44" s="288"/>
      <c r="F44" s="288"/>
      <c r="G44" s="289"/>
      <c r="H44" s="288"/>
      <c r="I44" s="288"/>
      <c r="J44" s="288"/>
      <c r="K44" s="288"/>
      <c r="L44" s="289"/>
      <c r="M44" s="288"/>
      <c r="N44" s="288"/>
      <c r="O44" s="288"/>
      <c r="P44" s="288"/>
      <c r="Q44" s="289"/>
      <c r="R44" s="288"/>
      <c r="S44" s="288"/>
      <c r="T44" s="288"/>
      <c r="U44" s="288"/>
      <c r="V44" s="289"/>
      <c r="W44" s="288"/>
      <c r="X44" s="288"/>
      <c r="Y44" s="288"/>
      <c r="Z44" s="288"/>
      <c r="AA44" s="289"/>
      <c r="AB44" s="288"/>
      <c r="AC44" s="288"/>
      <c r="AD44" s="288"/>
      <c r="AE44" s="288"/>
      <c r="AF44" s="289"/>
      <c r="AG44" s="288"/>
      <c r="AH44" s="288"/>
      <c r="AI44" s="288"/>
      <c r="AJ44" s="288"/>
      <c r="AK44" s="289"/>
      <c r="AL44" s="288"/>
      <c r="AM44" s="288"/>
      <c r="AN44" s="288"/>
      <c r="AO44" s="288"/>
      <c r="AP44" s="289"/>
      <c r="AQ44"/>
      <c r="AR44"/>
      <c r="AS44"/>
      <c r="AT44"/>
      <c r="AU44"/>
      <c r="AV44"/>
      <c r="AW44"/>
    </row>
    <row r="45" spans="1:49" s="55" customFormat="1" ht="11.25" customHeight="1" x14ac:dyDescent="0.3">
      <c r="A45" s="134" t="s">
        <v>113</v>
      </c>
      <c r="B45" s="288"/>
      <c r="C45" s="231"/>
      <c r="D45" s="231"/>
      <c r="E45" s="231"/>
      <c r="F45" s="231"/>
      <c r="G45" s="141"/>
      <c r="H45" s="231"/>
      <c r="I45" s="231"/>
      <c r="J45" s="231"/>
      <c r="K45" s="231"/>
      <c r="L45" s="141"/>
      <c r="M45" s="231"/>
      <c r="N45" s="231"/>
      <c r="O45" s="231"/>
      <c r="P45" s="231"/>
      <c r="Q45" s="141"/>
      <c r="R45" s="231"/>
      <c r="S45" s="231"/>
      <c r="T45" s="231"/>
      <c r="U45" s="231"/>
      <c r="V45" s="141"/>
      <c r="W45" s="231"/>
      <c r="X45" s="231"/>
      <c r="Y45" s="231"/>
      <c r="Z45" s="231"/>
      <c r="AA45" s="141"/>
      <c r="AB45" s="231">
        <v>0.43269230769230771</v>
      </c>
      <c r="AC45" s="231">
        <v>0.46445497630331756</v>
      </c>
      <c r="AD45" s="231">
        <v>0.49576271186440679</v>
      </c>
      <c r="AE45" s="231">
        <v>0.50988142292490124</v>
      </c>
      <c r="AF45" s="141">
        <f>IFERROR(SUMPRODUCT(AB38:AE38,AB45:AE45)/AF38,"")</f>
        <v>0.47797356828193832</v>
      </c>
      <c r="AG45" s="231">
        <v>0.52293577981651373</v>
      </c>
      <c r="AH45" s="231">
        <v>0.53448275862068961</v>
      </c>
      <c r="AI45" s="231">
        <v>0.53200000000000003</v>
      </c>
      <c r="AJ45" s="231">
        <v>0.53816793893129766</v>
      </c>
      <c r="AK45" s="141">
        <f>IFERROR(SUMPRODUCT(AG38:AJ38,AG45:AJ45)/AK38,"")</f>
        <v>0.53222453222453225</v>
      </c>
      <c r="AL45" s="231">
        <v>0.5178571428571429</v>
      </c>
      <c r="AM45" s="231"/>
      <c r="AN45" s="231"/>
      <c r="AO45" s="231"/>
      <c r="AP45" s="141"/>
      <c r="AQ45" s="231"/>
      <c r="AR45" s="290"/>
      <c r="AS45"/>
      <c r="AT45"/>
      <c r="AU45"/>
      <c r="AV45"/>
      <c r="AW45"/>
    </row>
    <row r="46" spans="1:49" s="55" customFormat="1" ht="11.25" customHeight="1" x14ac:dyDescent="0.3">
      <c r="A46" s="184" t="s">
        <v>114</v>
      </c>
      <c r="B46" s="288"/>
      <c r="C46" s="231"/>
      <c r="D46" s="231"/>
      <c r="E46" s="231"/>
      <c r="F46" s="231"/>
      <c r="G46" s="141"/>
      <c r="H46" s="231"/>
      <c r="I46" s="231"/>
      <c r="J46" s="231"/>
      <c r="K46" s="231"/>
      <c r="L46" s="141"/>
      <c r="M46" s="231"/>
      <c r="N46" s="231"/>
      <c r="O46" s="231"/>
      <c r="P46" s="231"/>
      <c r="Q46" s="141"/>
      <c r="R46" s="231"/>
      <c r="S46" s="231"/>
      <c r="T46" s="231"/>
      <c r="U46" s="231"/>
      <c r="V46" s="141"/>
      <c r="W46" s="231"/>
      <c r="X46" s="231"/>
      <c r="Y46" s="231"/>
      <c r="Z46" s="231"/>
      <c r="AA46" s="141"/>
      <c r="AB46" s="231" t="s">
        <v>392</v>
      </c>
      <c r="AC46" s="231" t="s">
        <v>392</v>
      </c>
      <c r="AD46" s="231" t="s">
        <v>392</v>
      </c>
      <c r="AE46" s="231" t="s">
        <v>392</v>
      </c>
      <c r="AF46" s="141" t="str">
        <f>IFERROR(SUMPRODUCT(AB39:AE39,AB46:AE46)/AF39,"")</f>
        <v/>
      </c>
      <c r="AG46" s="231" t="s">
        <v>392</v>
      </c>
      <c r="AH46" s="231" t="s">
        <v>392</v>
      </c>
      <c r="AI46" s="231" t="s">
        <v>392</v>
      </c>
      <c r="AJ46" s="231" t="s">
        <v>392</v>
      </c>
      <c r="AK46" s="141" t="str">
        <f>IFERROR(SUMPRODUCT(AG39:AJ39,AG46:AJ46)/AK39,"")</f>
        <v/>
      </c>
      <c r="AL46" s="231" t="s">
        <v>392</v>
      </c>
      <c r="AM46" s="231"/>
      <c r="AN46" s="231"/>
      <c r="AO46" s="231"/>
      <c r="AP46" s="141"/>
      <c r="AQ46"/>
      <c r="AR46"/>
      <c r="AS46"/>
      <c r="AT46"/>
      <c r="AU46"/>
      <c r="AV46"/>
      <c r="AW46"/>
    </row>
    <row r="47" spans="1:49" s="55" customFormat="1" ht="11.25" customHeight="1" x14ac:dyDescent="0.3">
      <c r="A47" s="184" t="s">
        <v>115</v>
      </c>
      <c r="B47" s="288"/>
      <c r="C47" s="231"/>
      <c r="D47" s="231"/>
      <c r="E47" s="231"/>
      <c r="F47" s="231"/>
      <c r="G47" s="141"/>
      <c r="H47" s="231"/>
      <c r="I47" s="231"/>
      <c r="J47" s="231"/>
      <c r="K47" s="231"/>
      <c r="L47" s="141"/>
      <c r="M47" s="231"/>
      <c r="N47" s="231"/>
      <c r="O47" s="231"/>
      <c r="P47" s="231"/>
      <c r="Q47" s="141"/>
      <c r="R47" s="231"/>
      <c r="S47" s="231"/>
      <c r="T47" s="231"/>
      <c r="U47" s="231"/>
      <c r="V47" s="141"/>
      <c r="W47" s="231"/>
      <c r="X47" s="231"/>
      <c r="Y47" s="231"/>
      <c r="Z47" s="231"/>
      <c r="AA47" s="141"/>
      <c r="AB47" s="231" t="s">
        <v>392</v>
      </c>
      <c r="AC47" s="231" t="s">
        <v>392</v>
      </c>
      <c r="AD47" s="231" t="s">
        <v>392</v>
      </c>
      <c r="AE47" s="231" t="s">
        <v>392</v>
      </c>
      <c r="AF47" s="141" t="str">
        <f>IFERROR(SUMPRODUCT(AB40:AE40,AB47:AE47)/AF40,"")</f>
        <v/>
      </c>
      <c r="AG47" s="231" t="s">
        <v>392</v>
      </c>
      <c r="AH47" s="231" t="s">
        <v>392</v>
      </c>
      <c r="AI47" s="231" t="s">
        <v>392</v>
      </c>
      <c r="AJ47" s="231" t="s">
        <v>392</v>
      </c>
      <c r="AK47" s="141" t="str">
        <f>IFERROR(SUMPRODUCT(AG40:AJ40,AG47:AJ47)/AK40,"")</f>
        <v/>
      </c>
      <c r="AL47" s="231" t="s">
        <v>392</v>
      </c>
      <c r="AM47" s="231"/>
      <c r="AN47" s="231"/>
      <c r="AO47" s="231"/>
      <c r="AP47" s="141"/>
      <c r="AQ47"/>
      <c r="AR47"/>
      <c r="AS47"/>
      <c r="AT47"/>
      <c r="AU47"/>
      <c r="AV47"/>
      <c r="AW47"/>
    </row>
    <row r="48" spans="1:49" s="55" customFormat="1" ht="11.25" customHeight="1" x14ac:dyDescent="0.3">
      <c r="A48" s="184" t="s">
        <v>116</v>
      </c>
      <c r="B48" s="288"/>
      <c r="C48" s="231"/>
      <c r="D48" s="231"/>
      <c r="E48" s="231"/>
      <c r="F48" s="231"/>
      <c r="G48" s="141"/>
      <c r="H48" s="231"/>
      <c r="I48" s="231"/>
      <c r="J48" s="231"/>
      <c r="K48" s="231"/>
      <c r="L48" s="141"/>
      <c r="M48" s="231"/>
      <c r="N48" s="231"/>
      <c r="O48" s="231"/>
      <c r="P48" s="231"/>
      <c r="Q48" s="141"/>
      <c r="R48" s="231"/>
      <c r="S48" s="231"/>
      <c r="T48" s="231"/>
      <c r="U48" s="231"/>
      <c r="V48" s="141"/>
      <c r="W48" s="231"/>
      <c r="X48" s="231"/>
      <c r="Y48" s="231"/>
      <c r="Z48" s="231"/>
      <c r="AA48" s="141"/>
      <c r="AB48" s="231" t="s">
        <v>392</v>
      </c>
      <c r="AC48" s="231" t="s">
        <v>392</v>
      </c>
      <c r="AD48" s="231" t="s">
        <v>392</v>
      </c>
      <c r="AE48" s="231" t="s">
        <v>392</v>
      </c>
      <c r="AF48" s="141" t="str">
        <f>IFERROR(SUMPRODUCT(AB41:AE41,AB48:AE48)/AF41,"")</f>
        <v/>
      </c>
      <c r="AG48" s="231" t="s">
        <v>392</v>
      </c>
      <c r="AH48" s="231" t="s">
        <v>392</v>
      </c>
      <c r="AI48" s="231" t="s">
        <v>392</v>
      </c>
      <c r="AJ48" s="231" t="s">
        <v>392</v>
      </c>
      <c r="AK48" s="141" t="str">
        <f>IFERROR(SUMPRODUCT(AG41:AJ41,AG48:AJ48)/AK41,"")</f>
        <v/>
      </c>
      <c r="AL48" s="231" t="s">
        <v>392</v>
      </c>
      <c r="AM48" s="231"/>
      <c r="AN48" s="231"/>
      <c r="AO48" s="231"/>
      <c r="AP48" s="141"/>
      <c r="AQ48"/>
      <c r="AR48"/>
      <c r="AS48"/>
      <c r="AT48"/>
      <c r="AU48"/>
      <c r="AV48"/>
      <c r="AW48"/>
    </row>
    <row r="49" spans="1:49" s="55" customFormat="1" ht="11.25" customHeight="1" x14ac:dyDescent="0.3">
      <c r="A49" s="424" t="s">
        <v>295</v>
      </c>
      <c r="B49" s="373"/>
      <c r="C49" s="144"/>
      <c r="D49" s="144"/>
      <c r="E49" s="144"/>
      <c r="F49" s="144"/>
      <c r="G49" s="145"/>
      <c r="H49" s="144"/>
      <c r="I49" s="144"/>
      <c r="J49" s="144"/>
      <c r="K49" s="144"/>
      <c r="L49" s="145"/>
      <c r="M49" s="144"/>
      <c r="N49" s="144"/>
      <c r="O49" s="144"/>
      <c r="P49" s="144"/>
      <c r="Q49" s="145"/>
      <c r="R49" s="144"/>
      <c r="S49" s="144"/>
      <c r="T49" s="144"/>
      <c r="U49" s="144"/>
      <c r="V49" s="145"/>
      <c r="W49" s="144"/>
      <c r="X49" s="144"/>
      <c r="Y49" s="144"/>
      <c r="Z49" s="144"/>
      <c r="AA49" s="145"/>
      <c r="AB49" s="144">
        <f t="shared" ref="AB49:AL49" si="35">IFERROR(SUMPRODUCT(AB38:AB41,AB45:AB48)/AB42,"")</f>
        <v>0.43269230769230771</v>
      </c>
      <c r="AC49" s="144">
        <f t="shared" si="35"/>
        <v>0.46445497630331756</v>
      </c>
      <c r="AD49" s="144">
        <f t="shared" si="35"/>
        <v>0.49576271186440679</v>
      </c>
      <c r="AE49" s="144">
        <f t="shared" si="35"/>
        <v>0.50988142292490124</v>
      </c>
      <c r="AF49" s="145">
        <f t="shared" si="35"/>
        <v>0.47797356828193832</v>
      </c>
      <c r="AG49" s="144">
        <f t="shared" si="35"/>
        <v>0.52293577981651373</v>
      </c>
      <c r="AH49" s="144">
        <f t="shared" si="35"/>
        <v>0.53448275862068961</v>
      </c>
      <c r="AI49" s="144">
        <f t="shared" si="35"/>
        <v>0.53200000000000003</v>
      </c>
      <c r="AJ49" s="144">
        <f t="shared" si="35"/>
        <v>0.53816793893129766</v>
      </c>
      <c r="AK49" s="145">
        <f t="shared" si="35"/>
        <v>0.53222453222453225</v>
      </c>
      <c r="AL49" s="144">
        <f t="shared" si="35"/>
        <v>0.5178571428571429</v>
      </c>
      <c r="AM49" s="144"/>
      <c r="AN49" s="144"/>
      <c r="AO49" s="144"/>
      <c r="AP49" s="145"/>
      <c r="AQ49"/>
      <c r="AR49"/>
      <c r="AS49"/>
      <c r="AT49"/>
      <c r="AU49"/>
      <c r="AV49"/>
      <c r="AW49"/>
    </row>
    <row r="50" spans="1:49" s="55" customFormat="1" ht="11.25" customHeight="1" x14ac:dyDescent="0.3">
      <c r="A50" s="288"/>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row>
    <row r="51" spans="1:49" s="55" customFormat="1" ht="10.95" customHeight="1" x14ac:dyDescent="0.3">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s="221"/>
    </row>
    <row r="52" spans="1:49" s="13" customFormat="1" ht="11.25" customHeight="1" x14ac:dyDescent="0.3">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row>
    <row r="53" spans="1:49" s="55" customFormat="1" ht="11.25" customHeight="1" x14ac:dyDescent="0.3">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row>
    <row r="54" spans="1:49" s="55" customFormat="1" ht="11.25" customHeight="1" x14ac:dyDescent="0.3">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row>
    <row r="55" spans="1:49" s="55" customFormat="1" ht="11.25" customHeight="1" x14ac:dyDescent="0.3">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row>
    <row r="56" spans="1:49" s="55" customFormat="1" ht="11.25" customHeight="1" x14ac:dyDescent="0.3">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row>
    <row r="57" spans="1:49" ht="11.25" customHeight="1" x14ac:dyDescent="0.3"/>
    <row r="58" spans="1:49" ht="11.25" customHeight="1" x14ac:dyDescent="0.3"/>
    <row r="59" spans="1:49" ht="11.25" customHeight="1" x14ac:dyDescent="0.3"/>
    <row r="60" spans="1:49" ht="11.25" customHeight="1" x14ac:dyDescent="0.3"/>
    <row r="61" spans="1:49" ht="11.25" customHeight="1" x14ac:dyDescent="0.3"/>
    <row r="62" spans="1:49" ht="11.25" customHeight="1" x14ac:dyDescent="0.3"/>
    <row r="63" spans="1:49" ht="11.25" customHeight="1" x14ac:dyDescent="0.3"/>
    <row r="64" spans="1:49" ht="11.25" customHeight="1" x14ac:dyDescent="0.3"/>
    <row r="65" spans="1:49" ht="11.25" customHeight="1" x14ac:dyDescent="0.3"/>
    <row r="66" spans="1:49" ht="11.25" customHeight="1" x14ac:dyDescent="0.3"/>
    <row r="67" spans="1:49" ht="11.25" customHeight="1" x14ac:dyDescent="0.3"/>
    <row r="68" spans="1:49" ht="11.25" customHeight="1" x14ac:dyDescent="0.3"/>
    <row r="69" spans="1:49" ht="11.25" customHeight="1" x14ac:dyDescent="0.3"/>
    <row r="70" spans="1:49" ht="11.25" customHeight="1" x14ac:dyDescent="0.3"/>
    <row r="71" spans="1:49" ht="11.25" customHeight="1" x14ac:dyDescent="0.3"/>
    <row r="72" spans="1:49" ht="11.25" customHeight="1" x14ac:dyDescent="0.3"/>
    <row r="73" spans="1:49" ht="11.25" customHeight="1" x14ac:dyDescent="0.3"/>
    <row r="74" spans="1:49" ht="11.25" customHeight="1" x14ac:dyDescent="0.3"/>
    <row r="75" spans="1:49" ht="11.25" customHeight="1" x14ac:dyDescent="0.3"/>
    <row r="76" spans="1:49" s="5" customFormat="1" ht="11.25" customHeight="1"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s="13"/>
      <c r="AR76" s="13"/>
      <c r="AS76" s="13"/>
      <c r="AT76" s="13"/>
      <c r="AU76" s="13"/>
      <c r="AV76" s="13"/>
    </row>
    <row r="77" spans="1:49" ht="11.25" customHeight="1" x14ac:dyDescent="0.3"/>
    <row r="78" spans="1:49" ht="11.25" customHeight="1" x14ac:dyDescent="0.3"/>
    <row r="79" spans="1:49" ht="11.25" customHeight="1" x14ac:dyDescent="0.3"/>
    <row r="80" spans="1:49" customFormat="1" ht="11.25" customHeight="1" x14ac:dyDescent="0.3">
      <c r="AQ80" s="55"/>
      <c r="AR80" s="55"/>
      <c r="AS80" s="55"/>
      <c r="AT80" s="55"/>
      <c r="AU80" s="55"/>
      <c r="AV80" s="55"/>
      <c r="AW80" s="10"/>
    </row>
    <row r="81" spans="43:49" customFormat="1" ht="11.25" customHeight="1" x14ac:dyDescent="0.3">
      <c r="AQ81" s="55"/>
      <c r="AR81" s="55"/>
      <c r="AS81" s="55"/>
      <c r="AT81" s="55"/>
      <c r="AU81" s="55"/>
      <c r="AV81" s="55"/>
      <c r="AW81" s="10"/>
    </row>
    <row r="82" spans="43:49" customFormat="1" ht="11.25" customHeight="1" x14ac:dyDescent="0.3">
      <c r="AQ82" s="55"/>
      <c r="AR82" s="55"/>
      <c r="AS82" s="55"/>
      <c r="AT82" s="55"/>
      <c r="AU82" s="55"/>
      <c r="AV82" s="55"/>
      <c r="AW82" s="10"/>
    </row>
    <row r="83" spans="43:49" customFormat="1" ht="11.25" customHeight="1" x14ac:dyDescent="0.3">
      <c r="AQ83" s="55"/>
      <c r="AR83" s="55"/>
      <c r="AS83" s="55"/>
      <c r="AT83" s="55"/>
      <c r="AU83" s="55"/>
      <c r="AV83" s="55"/>
      <c r="AW83" s="10"/>
    </row>
    <row r="84" spans="43:49" customFormat="1" ht="11.25" customHeight="1" x14ac:dyDescent="0.3">
      <c r="AQ84" s="55"/>
      <c r="AR84" s="55"/>
      <c r="AS84" s="55"/>
      <c r="AT84" s="55"/>
      <c r="AU84" s="55"/>
      <c r="AV84" s="55"/>
      <c r="AW84" s="10"/>
    </row>
    <row r="85" spans="43:49" customFormat="1" ht="11.25" customHeight="1" x14ac:dyDescent="0.3">
      <c r="AQ85" s="55"/>
      <c r="AR85" s="55"/>
      <c r="AS85" s="55"/>
      <c r="AT85" s="55"/>
      <c r="AU85" s="55"/>
      <c r="AV85" s="55"/>
      <c r="AW85" s="10"/>
    </row>
    <row r="86" spans="43:49" customFormat="1" ht="11.25" customHeight="1" x14ac:dyDescent="0.3">
      <c r="AQ86" s="55"/>
      <c r="AR86" s="55"/>
      <c r="AS86" s="55"/>
      <c r="AT86" s="55"/>
      <c r="AU86" s="55"/>
      <c r="AV86" s="55"/>
      <c r="AW86" s="10"/>
    </row>
    <row r="87" spans="43:49" customFormat="1" ht="11.25" customHeight="1" x14ac:dyDescent="0.3">
      <c r="AQ87" s="55"/>
      <c r="AR87" s="55"/>
      <c r="AS87" s="55"/>
      <c r="AT87" s="55"/>
      <c r="AU87" s="55"/>
      <c r="AV87" s="55"/>
      <c r="AW87" s="10"/>
    </row>
    <row r="88" spans="43:49" customFormat="1" ht="11.25" customHeight="1" x14ac:dyDescent="0.3">
      <c r="AQ88" s="55"/>
      <c r="AR88" s="55"/>
      <c r="AS88" s="55"/>
      <c r="AT88" s="55"/>
      <c r="AU88" s="55"/>
      <c r="AV88" s="55"/>
      <c r="AW88" s="10"/>
    </row>
    <row r="89" spans="43:49" customFormat="1" ht="11.25" customHeight="1" x14ac:dyDescent="0.3">
      <c r="AQ89" s="55"/>
      <c r="AR89" s="55"/>
      <c r="AS89" s="55"/>
      <c r="AT89" s="55"/>
      <c r="AU89" s="55"/>
      <c r="AV89" s="55"/>
      <c r="AW89" s="10"/>
    </row>
    <row r="90" spans="43:49" customFormat="1" ht="11.25" customHeight="1" x14ac:dyDescent="0.3">
      <c r="AQ90" s="55"/>
      <c r="AR90" s="55"/>
      <c r="AS90" s="55"/>
      <c r="AT90" s="55"/>
      <c r="AU90" s="55"/>
      <c r="AV90" s="55"/>
      <c r="AW90" s="10"/>
    </row>
    <row r="91" spans="43:49" customFormat="1" ht="11.25" customHeight="1" x14ac:dyDescent="0.3">
      <c r="AQ91" s="55"/>
      <c r="AR91" s="55"/>
      <c r="AS91" s="55"/>
      <c r="AT91" s="55"/>
      <c r="AU91" s="55"/>
      <c r="AV91" s="55"/>
      <c r="AW91" s="10"/>
    </row>
    <row r="92" spans="43:49" customFormat="1" ht="11.25" customHeight="1" x14ac:dyDescent="0.3">
      <c r="AQ92" s="55"/>
      <c r="AR92" s="55"/>
      <c r="AS92" s="55"/>
      <c r="AT92" s="55"/>
      <c r="AU92" s="55"/>
      <c r="AV92" s="55"/>
      <c r="AW92" s="10"/>
    </row>
    <row r="93" spans="43:49" customFormat="1" ht="11.25" customHeight="1" x14ac:dyDescent="0.3">
      <c r="AQ93" s="55"/>
      <c r="AR93" s="55"/>
      <c r="AS93" s="55"/>
      <c r="AT93" s="55"/>
      <c r="AU93" s="55"/>
      <c r="AV93" s="55"/>
      <c r="AW93" s="10"/>
    </row>
    <row r="94" spans="43:49" customFormat="1" ht="11.25" customHeight="1" x14ac:dyDescent="0.3">
      <c r="AQ94" s="55"/>
      <c r="AR94" s="55"/>
      <c r="AS94" s="55"/>
      <c r="AT94" s="55"/>
      <c r="AU94" s="55"/>
      <c r="AV94" s="55"/>
      <c r="AW94" s="10"/>
    </row>
    <row r="95" spans="43:49" customFormat="1" ht="11.25" customHeight="1" x14ac:dyDescent="0.3">
      <c r="AQ95" s="55"/>
      <c r="AR95" s="55"/>
      <c r="AS95" s="55"/>
      <c r="AT95" s="55"/>
      <c r="AU95" s="55"/>
      <c r="AV95" s="55"/>
      <c r="AW95" s="10"/>
    </row>
    <row r="96" spans="43:49" ht="11.25" customHeight="1" x14ac:dyDescent="0.3"/>
    <row r="97" spans="1:48" ht="11.25" customHeight="1" x14ac:dyDescent="0.3"/>
    <row r="98" spans="1:48" ht="11.25" customHeight="1" x14ac:dyDescent="0.3"/>
    <row r="99" spans="1:48" ht="11.25" customHeight="1" x14ac:dyDescent="0.3"/>
    <row r="100" spans="1:48" ht="11.25" customHeight="1" x14ac:dyDescent="0.3"/>
    <row r="101" spans="1:48" ht="11.25" customHeight="1" x14ac:dyDescent="0.3"/>
    <row r="102" spans="1:48" s="5" customFormat="1" ht="11.25" customHeight="1"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s="13"/>
      <c r="AR102" s="13"/>
      <c r="AS102" s="13"/>
      <c r="AT102" s="13"/>
      <c r="AU102" s="13"/>
      <c r="AV102" s="13"/>
    </row>
    <row r="103" spans="1:48" ht="11.25" customHeight="1" x14ac:dyDescent="0.3"/>
    <row r="104" spans="1:48" ht="11.25" customHeight="1" x14ac:dyDescent="0.3"/>
    <row r="105" spans="1:48" ht="11.25" customHeight="1" x14ac:dyDescent="0.3"/>
    <row r="106" spans="1:48" ht="11.25" customHeight="1" x14ac:dyDescent="0.3"/>
    <row r="107" spans="1:48" ht="11.25" customHeight="1" x14ac:dyDescent="0.3"/>
    <row r="108" spans="1:48" ht="11.25" customHeight="1" x14ac:dyDescent="0.3"/>
    <row r="109" spans="1:48" ht="11.25" customHeight="1" x14ac:dyDescent="0.3"/>
    <row r="110" spans="1:48" ht="11.25" customHeight="1" x14ac:dyDescent="0.3"/>
    <row r="111" spans="1:48" ht="11.25" customHeight="1" x14ac:dyDescent="0.3"/>
    <row r="112" spans="1:48" ht="11.25" customHeight="1" x14ac:dyDescent="0.3"/>
    <row r="113" spans="1:48" ht="11.25" customHeight="1" x14ac:dyDescent="0.3"/>
    <row r="114" spans="1:48" ht="11.25" customHeight="1" x14ac:dyDescent="0.3"/>
    <row r="115" spans="1:48" ht="11.25" customHeight="1" x14ac:dyDescent="0.3"/>
    <row r="116" spans="1:48" ht="11.25" customHeight="1" x14ac:dyDescent="0.3"/>
    <row r="117" spans="1:48" ht="11.25" customHeight="1" x14ac:dyDescent="0.3"/>
    <row r="118" spans="1:48" ht="11.25" customHeight="1" x14ac:dyDescent="0.3"/>
    <row r="119" spans="1:48" ht="11.25" customHeight="1" x14ac:dyDescent="0.3"/>
    <row r="120" spans="1:48" ht="11.25" customHeight="1" x14ac:dyDescent="0.3"/>
    <row r="121" spans="1:48" ht="11.25" customHeight="1" x14ac:dyDescent="0.3"/>
    <row r="122" spans="1:48" ht="11.25" customHeight="1" x14ac:dyDescent="0.3"/>
    <row r="123" spans="1:48" ht="11.25" customHeight="1" x14ac:dyDescent="0.3"/>
    <row r="124" spans="1:48" ht="11.25" customHeight="1" x14ac:dyDescent="0.3"/>
    <row r="125" spans="1:48" ht="11.25" customHeight="1" x14ac:dyDescent="0.3"/>
    <row r="126" spans="1:48" s="5" customFormat="1" ht="11.25" customHeight="1"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s="13"/>
      <c r="AR126" s="13"/>
      <c r="AS126" s="13"/>
      <c r="AT126" s="13"/>
      <c r="AU126" s="13"/>
      <c r="AV126" s="13"/>
    </row>
    <row r="127" spans="1:48" s="5" customFormat="1" ht="11.25" customHeight="1"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s="13"/>
      <c r="AR127" s="13"/>
      <c r="AS127" s="13"/>
      <c r="AT127" s="13"/>
      <c r="AU127" s="13"/>
      <c r="AV127" s="13"/>
    </row>
    <row r="128" spans="1:48" s="5" customFormat="1" ht="11.25" customHeight="1"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s="13"/>
      <c r="AR128" s="13"/>
      <c r="AS128" s="13"/>
      <c r="AT128" s="13"/>
      <c r="AU128" s="13"/>
      <c r="AV128" s="13"/>
    </row>
    <row r="129" spans="1:48" s="5" customFormat="1" ht="11.25" customHeight="1"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s="13"/>
      <c r="AR129" s="13"/>
      <c r="AS129" s="13"/>
      <c r="AT129" s="13"/>
      <c r="AU129" s="13"/>
      <c r="AV129" s="13"/>
    </row>
    <row r="130" spans="1:48" s="5" customFormat="1" ht="11.25" customHeight="1"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s="13"/>
      <c r="AR130" s="13"/>
      <c r="AS130" s="13"/>
      <c r="AT130" s="13"/>
      <c r="AU130" s="13"/>
      <c r="AV130" s="13"/>
    </row>
    <row r="131" spans="1:48" s="5" customFormat="1" ht="11.25" customHeight="1"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s="13"/>
      <c r="AR131" s="13"/>
      <c r="AS131" s="13"/>
      <c r="AT131" s="13"/>
      <c r="AU131" s="13"/>
      <c r="AV131" s="13"/>
    </row>
    <row r="132" spans="1:48" s="5" customFormat="1" ht="11.25" customHeight="1"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s="13"/>
      <c r="AR132" s="13"/>
      <c r="AS132" s="13"/>
      <c r="AT132" s="13"/>
      <c r="AU132" s="13"/>
      <c r="AV132"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7E6A-0783-4B56-B9D5-A580820A67EC}">
  <sheetPr>
    <tabColor theme="4"/>
  </sheetPr>
  <dimension ref="A1:AU108"/>
  <sheetViews>
    <sheetView zoomScaleNormal="100" workbookViewId="0">
      <pane xSplit="2" ySplit="3" topLeftCell="G4" activePane="bottomRight" state="frozen"/>
      <selection pane="topRight"/>
      <selection pane="bottomLeft"/>
      <selection pane="bottomRight"/>
    </sheetView>
  </sheetViews>
  <sheetFormatPr defaultColWidth="8.6640625" defaultRowHeight="14.4"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6" width="7.44140625" hidden="1" customWidth="1" outlineLevel="1"/>
    <col min="37" max="37" width="8.33203125" customWidth="1" collapsed="1"/>
    <col min="38" max="41" width="7.44140625" customWidth="1" outlineLevel="1"/>
    <col min="42" max="42" width="8.33203125" customWidth="1"/>
  </cols>
  <sheetData>
    <row r="1" spans="1:46" s="5" customFormat="1" ht="16.5" customHeight="1" x14ac:dyDescent="0.2">
      <c r="A1" s="3" t="s">
        <v>296</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Q1" s="13"/>
      <c r="AR1" s="13"/>
      <c r="AS1" s="13"/>
      <c r="AT1" s="13"/>
    </row>
    <row r="2" spans="1:46" s="15" customFormat="1" ht="11.1" customHeight="1" x14ac:dyDescent="0.2">
      <c r="A2" s="415"/>
      <c r="B2" s="362"/>
      <c r="C2" s="232"/>
      <c r="D2" s="232"/>
      <c r="E2" s="232"/>
      <c r="F2" s="232"/>
      <c r="G2" s="232"/>
      <c r="H2" s="232"/>
      <c r="I2" s="232"/>
      <c r="J2" s="232"/>
      <c r="K2" s="232"/>
      <c r="L2" s="362"/>
      <c r="M2" s="362"/>
      <c r="N2" s="362"/>
      <c r="O2" s="362"/>
      <c r="P2" s="36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171"/>
      <c r="AR2" s="171"/>
      <c r="AS2" s="171"/>
      <c r="AT2" s="171"/>
    </row>
    <row r="3" spans="1:46" s="13" customFormat="1" ht="11.25" customHeight="1" x14ac:dyDescent="0.2">
      <c r="A3" s="111" t="s">
        <v>61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row>
    <row r="4" spans="1:46" s="10" customFormat="1" ht="11.25" customHeight="1" x14ac:dyDescent="0.2">
      <c r="A4" s="276" t="s">
        <v>64</v>
      </c>
      <c r="B4" s="276"/>
      <c r="C4" s="279"/>
      <c r="D4" s="279"/>
      <c r="E4" s="279"/>
      <c r="F4" s="279"/>
      <c r="G4" s="278"/>
      <c r="H4" s="279"/>
      <c r="I4" s="279"/>
      <c r="J4" s="279"/>
      <c r="K4" s="279"/>
      <c r="L4" s="278"/>
      <c r="M4" s="277"/>
      <c r="N4" s="277"/>
      <c r="O4" s="277"/>
      <c r="P4" s="277"/>
      <c r="Q4" s="278"/>
      <c r="R4" s="279">
        <v>95.1</v>
      </c>
      <c r="S4" s="279">
        <v>135.80000000000001</v>
      </c>
      <c r="T4" s="279">
        <v>207.09999999999997</v>
      </c>
      <c r="U4" s="279">
        <v>290.89999999999998</v>
      </c>
      <c r="V4" s="278">
        <f>SUM(R4:U4)</f>
        <v>728.9</v>
      </c>
      <c r="W4" s="279">
        <v>304.79999999999995</v>
      </c>
      <c r="X4" s="279">
        <v>370.79999999999995</v>
      </c>
      <c r="Y4" s="279">
        <v>440</v>
      </c>
      <c r="Z4" s="279">
        <v>457.69999999999982</v>
      </c>
      <c r="AA4" s="278">
        <f>SUM(W4:Z4)</f>
        <v>1573.2999999999997</v>
      </c>
      <c r="AB4" s="279">
        <v>514</v>
      </c>
      <c r="AC4" s="279">
        <v>625</v>
      </c>
      <c r="AD4" s="279">
        <v>596</v>
      </c>
      <c r="AE4" s="279">
        <v>710</v>
      </c>
      <c r="AF4" s="278">
        <f>SUM(AB4:AE4)</f>
        <v>2445</v>
      </c>
      <c r="AG4" s="279">
        <v>605</v>
      </c>
      <c r="AH4" s="279">
        <v>750</v>
      </c>
      <c r="AI4" s="277"/>
      <c r="AJ4" s="277"/>
      <c r="AK4" s="278"/>
      <c r="AL4" s="279"/>
      <c r="AM4" s="279"/>
      <c r="AN4" s="277"/>
      <c r="AO4" s="277"/>
      <c r="AP4" s="278"/>
      <c r="AQ4" s="55"/>
      <c r="AR4" s="55"/>
      <c r="AS4" s="55"/>
      <c r="AT4" s="55"/>
    </row>
    <row r="5" spans="1:46" s="37" customFormat="1" ht="11.25" customHeight="1" x14ac:dyDescent="0.2">
      <c r="A5" s="32" t="s">
        <v>69</v>
      </c>
      <c r="B5" s="32"/>
      <c r="C5" s="33"/>
      <c r="D5" s="33"/>
      <c r="E5" s="33"/>
      <c r="F5" s="33"/>
      <c r="G5" s="34"/>
      <c r="H5" s="35"/>
      <c r="I5" s="35"/>
      <c r="J5" s="35"/>
      <c r="K5" s="35"/>
      <c r="L5" s="36"/>
      <c r="M5" s="210"/>
      <c r="N5" s="210"/>
      <c r="O5" s="210"/>
      <c r="P5" s="210"/>
      <c r="Q5" s="36"/>
      <c r="R5" s="35"/>
      <c r="S5" s="35"/>
      <c r="T5" s="35"/>
      <c r="U5" s="35"/>
      <c r="V5" s="36"/>
      <c r="W5" s="35">
        <f t="shared" ref="W5:AG5" si="0">(W4-R4)/R4</f>
        <v>2.205047318611987</v>
      </c>
      <c r="X5" s="35">
        <f t="shared" si="0"/>
        <v>1.7304860088365237</v>
      </c>
      <c r="Y5" s="35">
        <f t="shared" si="0"/>
        <v>1.1245774987928541</v>
      </c>
      <c r="Z5" s="35">
        <f t="shared" si="0"/>
        <v>0.57339291852870355</v>
      </c>
      <c r="AA5" s="36">
        <f t="shared" si="0"/>
        <v>1.1584579503361225</v>
      </c>
      <c r="AB5" s="35">
        <f t="shared" si="0"/>
        <v>0.68635170603674567</v>
      </c>
      <c r="AC5" s="35">
        <f t="shared" si="0"/>
        <v>0.68554476806904008</v>
      </c>
      <c r="AD5" s="35">
        <f t="shared" si="0"/>
        <v>0.35454545454545455</v>
      </c>
      <c r="AE5" s="35">
        <f t="shared" si="0"/>
        <v>0.55123443303473951</v>
      </c>
      <c r="AF5" s="36">
        <f t="shared" si="0"/>
        <v>0.55405834869382853</v>
      </c>
      <c r="AG5" s="35">
        <f t="shared" si="0"/>
        <v>0.17704280155642024</v>
      </c>
      <c r="AH5" s="35">
        <f>IFERROR((AH4-AC4)/AC4,0)</f>
        <v>0.2</v>
      </c>
      <c r="AI5" s="442"/>
      <c r="AJ5" s="442"/>
      <c r="AK5" s="291"/>
      <c r="AL5" s="35"/>
      <c r="AM5" s="35"/>
      <c r="AN5" s="442"/>
      <c r="AO5" s="442"/>
      <c r="AP5" s="291"/>
      <c r="AQ5" s="212"/>
      <c r="AR5" s="292"/>
      <c r="AS5" s="212"/>
      <c r="AT5" s="212"/>
    </row>
    <row r="6" spans="1:46" s="10" customFormat="1" ht="11.25" customHeight="1" x14ac:dyDescent="0.2">
      <c r="A6" s="38"/>
      <c r="B6" s="38"/>
      <c r="C6" s="31"/>
      <c r="D6" s="31"/>
      <c r="E6" s="31"/>
      <c r="F6" s="31"/>
      <c r="G6" s="39"/>
      <c r="H6" s="31"/>
      <c r="I6" s="31"/>
      <c r="J6" s="31"/>
      <c r="K6" s="31"/>
      <c r="L6" s="39"/>
      <c r="M6" s="204"/>
      <c r="N6" s="204"/>
      <c r="O6" s="204"/>
      <c r="P6" s="204"/>
      <c r="Q6" s="39"/>
      <c r="R6" s="31"/>
      <c r="S6" s="31"/>
      <c r="T6" s="31"/>
      <c r="U6" s="31"/>
      <c r="V6" s="39"/>
      <c r="W6" s="31"/>
      <c r="X6" s="31"/>
      <c r="Y6" s="31"/>
      <c r="Z6" s="31"/>
      <c r="AA6" s="39"/>
      <c r="AB6" s="31"/>
      <c r="AC6" s="31"/>
      <c r="AD6" s="31"/>
      <c r="AE6" s="31"/>
      <c r="AF6" s="39"/>
      <c r="AG6" s="31"/>
      <c r="AH6" s="31"/>
      <c r="AI6" s="31"/>
      <c r="AJ6" s="31"/>
      <c r="AK6" s="39"/>
      <c r="AL6" s="31"/>
      <c r="AM6" s="31"/>
      <c r="AN6" s="31"/>
      <c r="AO6" s="31"/>
      <c r="AP6" s="39"/>
      <c r="AQ6" s="55"/>
      <c r="AR6" s="55"/>
      <c r="AS6" s="55"/>
      <c r="AT6" s="55"/>
    </row>
    <row r="7" spans="1:46" s="10" customFormat="1" ht="11.1" customHeight="1" x14ac:dyDescent="0.2">
      <c r="A7" s="38" t="s">
        <v>70</v>
      </c>
      <c r="B7" s="38"/>
      <c r="C7" s="31"/>
      <c r="D7" s="31"/>
      <c r="E7" s="31"/>
      <c r="F7" s="31"/>
      <c r="G7" s="39"/>
      <c r="H7" s="31"/>
      <c r="I7" s="31"/>
      <c r="J7" s="31"/>
      <c r="K7" s="31"/>
      <c r="L7" s="39"/>
      <c r="M7" s="204"/>
      <c r="N7" s="204"/>
      <c r="O7" s="204"/>
      <c r="P7" s="204"/>
      <c r="Q7" s="39"/>
      <c r="R7" s="31">
        <v>7.1</v>
      </c>
      <c r="S7" s="31">
        <v>6.6</v>
      </c>
      <c r="T7" s="31">
        <v>1.9000000000000004</v>
      </c>
      <c r="U7" s="31">
        <v>4.5000000000000018</v>
      </c>
      <c r="V7" s="39">
        <f>SUM(R7:U7)</f>
        <v>20.100000000000001</v>
      </c>
      <c r="W7" s="31">
        <v>4.8</v>
      </c>
      <c r="X7" s="31">
        <v>4.9000000000000004</v>
      </c>
      <c r="Y7" s="31">
        <v>6.7999999999999989</v>
      </c>
      <c r="Z7" s="31">
        <v>17</v>
      </c>
      <c r="AA7" s="39">
        <f>SUM(W7:Z7)</f>
        <v>33.5</v>
      </c>
      <c r="AB7" s="31">
        <v>11</v>
      </c>
      <c r="AC7" s="31">
        <v>11</v>
      </c>
      <c r="AD7" s="31">
        <v>10</v>
      </c>
      <c r="AE7" s="31">
        <v>13</v>
      </c>
      <c r="AF7" s="39">
        <f>SUM(AB7:AE7)</f>
        <v>45</v>
      </c>
      <c r="AG7" s="31">
        <v>14</v>
      </c>
      <c r="AH7" s="31">
        <v>20</v>
      </c>
      <c r="AI7" s="293"/>
      <c r="AJ7" s="293"/>
      <c r="AK7" s="39"/>
      <c r="AL7" s="31"/>
      <c r="AM7" s="31"/>
      <c r="AN7" s="293"/>
      <c r="AO7" s="293"/>
      <c r="AP7" s="39"/>
      <c r="AQ7" s="55"/>
      <c r="AR7" s="55"/>
      <c r="AS7" s="55"/>
      <c r="AT7" s="55"/>
    </row>
    <row r="8" spans="1:46" s="10" customFormat="1" ht="11.25" customHeight="1" x14ac:dyDescent="0.2">
      <c r="A8" s="40" t="s">
        <v>71</v>
      </c>
      <c r="B8" s="40"/>
      <c r="C8" s="41"/>
      <c r="D8" s="41"/>
      <c r="E8" s="41"/>
      <c r="F8" s="41"/>
      <c r="G8" s="42"/>
      <c r="H8" s="41"/>
      <c r="I8" s="41"/>
      <c r="J8" s="41"/>
      <c r="K8" s="41"/>
      <c r="L8" s="42"/>
      <c r="M8" s="205"/>
      <c r="N8" s="205"/>
      <c r="O8" s="205"/>
      <c r="P8" s="205"/>
      <c r="Q8" s="42"/>
      <c r="R8" s="41">
        <v>102.19999999999999</v>
      </c>
      <c r="S8" s="41">
        <v>142.4</v>
      </c>
      <c r="T8" s="41">
        <v>209</v>
      </c>
      <c r="U8" s="41">
        <v>295.39999999999998</v>
      </c>
      <c r="V8" s="42">
        <f>SUM(R8:U8)</f>
        <v>749</v>
      </c>
      <c r="W8" s="41">
        <v>309.60000000000002</v>
      </c>
      <c r="X8" s="41">
        <v>375.7</v>
      </c>
      <c r="Y8" s="41">
        <v>446.79999999999995</v>
      </c>
      <c r="Z8" s="41">
        <v>474.7000000000001</v>
      </c>
      <c r="AA8" s="42">
        <f>SUM(W8:Z8)</f>
        <v>1606.8</v>
      </c>
      <c r="AB8" s="41">
        <v>525</v>
      </c>
      <c r="AC8" s="41">
        <v>636</v>
      </c>
      <c r="AD8" s="41">
        <v>606</v>
      </c>
      <c r="AE8" s="41">
        <v>723</v>
      </c>
      <c r="AF8" s="42">
        <f>SUM(AB8:AE8)</f>
        <v>2490</v>
      </c>
      <c r="AG8" s="41">
        <v>619</v>
      </c>
      <c r="AH8" s="41">
        <v>770</v>
      </c>
      <c r="AI8" s="41">
        <v>655</v>
      </c>
      <c r="AJ8" s="41">
        <v>764</v>
      </c>
      <c r="AK8" s="42">
        <f>SUM(AG8:AJ8)</f>
        <v>2808</v>
      </c>
      <c r="AL8" s="41">
        <v>788</v>
      </c>
      <c r="AM8" s="41"/>
      <c r="AN8" s="41"/>
      <c r="AO8" s="41"/>
      <c r="AP8" s="42"/>
      <c r="AQ8" s="211"/>
      <c r="AR8" s="210"/>
      <c r="AS8" s="157"/>
      <c r="AT8" s="55"/>
    </row>
    <row r="9" spans="1:46" s="10" customFormat="1" ht="11.25" customHeight="1" x14ac:dyDescent="0.2">
      <c r="A9" s="294" t="s">
        <v>69</v>
      </c>
      <c r="B9" s="294"/>
      <c r="C9" s="295"/>
      <c r="D9" s="295"/>
      <c r="E9" s="295"/>
      <c r="F9" s="295"/>
      <c r="G9" s="296"/>
      <c r="H9" s="297"/>
      <c r="I9" s="297"/>
      <c r="J9" s="297"/>
      <c r="K9" s="297"/>
      <c r="L9" s="298"/>
      <c r="M9" s="299"/>
      <c r="N9" s="299"/>
      <c r="O9" s="299"/>
      <c r="P9" s="299"/>
      <c r="Q9" s="298"/>
      <c r="R9" s="297">
        <f t="shared" ref="R9:AJ9" si="1">IFERROR((R8-M8)/M8,0)</f>
        <v>0</v>
      </c>
      <c r="S9" s="297">
        <f t="shared" si="1"/>
        <v>0</v>
      </c>
      <c r="T9" s="297">
        <f t="shared" si="1"/>
        <v>0</v>
      </c>
      <c r="U9" s="297">
        <f t="shared" si="1"/>
        <v>0</v>
      </c>
      <c r="V9" s="298">
        <f t="shared" si="1"/>
        <v>0</v>
      </c>
      <c r="W9" s="297">
        <f t="shared" si="1"/>
        <v>2.0293542074363997</v>
      </c>
      <c r="X9" s="297">
        <f t="shared" si="1"/>
        <v>1.6383426966292134</v>
      </c>
      <c r="Y9" s="297">
        <f t="shared" si="1"/>
        <v>1.1377990430622007</v>
      </c>
      <c r="Z9" s="297">
        <f t="shared" si="1"/>
        <v>0.60697359512525439</v>
      </c>
      <c r="AA9" s="298">
        <f t="shared" si="1"/>
        <v>1.145260347129506</v>
      </c>
      <c r="AB9" s="297">
        <f t="shared" si="1"/>
        <v>0.69573643410852704</v>
      </c>
      <c r="AC9" s="297">
        <f t="shared" si="1"/>
        <v>0.69284003194037802</v>
      </c>
      <c r="AD9" s="297">
        <f t="shared" si="1"/>
        <v>0.3563115487914057</v>
      </c>
      <c r="AE9" s="297">
        <f t="shared" si="1"/>
        <v>0.52306720033705467</v>
      </c>
      <c r="AF9" s="298">
        <f t="shared" si="1"/>
        <v>0.54966392830470501</v>
      </c>
      <c r="AG9" s="300">
        <f t="shared" si="1"/>
        <v>0.17904761904761904</v>
      </c>
      <c r="AH9" s="300">
        <f t="shared" si="1"/>
        <v>0.21069182389937108</v>
      </c>
      <c r="AI9" s="300">
        <f t="shared" si="1"/>
        <v>8.0858085808580851E-2</v>
      </c>
      <c r="AJ9" s="300">
        <f t="shared" si="1"/>
        <v>5.6708160442600276E-2</v>
      </c>
      <c r="AK9" s="298">
        <f>IFERROR((AK8-AF8)/AF8,0)</f>
        <v>0.12771084337349398</v>
      </c>
      <c r="AL9" s="300">
        <f t="shared" ref="AL9" si="2">IFERROR((AL8-AG8)/AG8,0)</f>
        <v>0.27302100161550891</v>
      </c>
      <c r="AM9" s="300"/>
      <c r="AN9" s="300"/>
      <c r="AO9" s="300"/>
      <c r="AP9" s="298"/>
      <c r="AR9" s="55"/>
      <c r="AS9" s="55"/>
      <c r="AT9" s="55"/>
    </row>
    <row r="10" spans="1:46" s="10" customFormat="1" ht="11.25" customHeight="1" x14ac:dyDescent="0.2">
      <c r="A10" s="32" t="s">
        <v>297</v>
      </c>
      <c r="B10" s="32"/>
      <c r="C10" s="33"/>
      <c r="D10" s="33"/>
      <c r="E10" s="33"/>
      <c r="F10" s="33"/>
      <c r="G10" s="34"/>
      <c r="H10" s="43"/>
      <c r="I10" s="43"/>
      <c r="J10" s="43"/>
      <c r="K10" s="43"/>
      <c r="L10" s="44"/>
      <c r="M10" s="214"/>
      <c r="N10" s="214"/>
      <c r="O10" s="214"/>
      <c r="P10" s="214"/>
      <c r="Q10" s="44"/>
      <c r="R10" s="43"/>
      <c r="S10" s="43"/>
      <c r="T10" s="43"/>
      <c r="U10" s="43"/>
      <c r="V10" s="44"/>
      <c r="W10" s="43"/>
      <c r="X10" s="43"/>
      <c r="Y10" s="43"/>
      <c r="Z10" s="43"/>
      <c r="AA10" s="44"/>
      <c r="AB10" s="43"/>
      <c r="AC10" s="43"/>
      <c r="AD10" s="43"/>
      <c r="AE10" s="43"/>
      <c r="AF10" s="44"/>
      <c r="AG10" s="35"/>
      <c r="AH10" s="35"/>
      <c r="AI10" s="35">
        <v>0.14000000000000001</v>
      </c>
      <c r="AJ10" s="35">
        <v>0.08</v>
      </c>
      <c r="AK10" s="44">
        <v>0.2</v>
      </c>
      <c r="AL10" s="35">
        <v>0.31</v>
      </c>
      <c r="AM10" s="35"/>
      <c r="AN10" s="35"/>
      <c r="AO10" s="35"/>
      <c r="AP10" s="44"/>
      <c r="AQ10" s="301"/>
      <c r="AR10" s="55"/>
      <c r="AS10" s="55"/>
      <c r="AT10" s="55"/>
    </row>
    <row r="11" spans="1:46" s="10" customFormat="1" ht="11.25" customHeight="1" x14ac:dyDescent="0.2">
      <c r="A11" s="21"/>
      <c r="B11" s="21"/>
      <c r="C11" s="22"/>
      <c r="D11" s="22"/>
      <c r="E11" s="22"/>
      <c r="F11" s="22"/>
      <c r="G11" s="23"/>
      <c r="H11" s="22"/>
      <c r="I11" s="22"/>
      <c r="J11" s="22"/>
      <c r="K11" s="22"/>
      <c r="L11" s="120"/>
      <c r="M11" s="215"/>
      <c r="N11" s="215"/>
      <c r="O11" s="215"/>
      <c r="P11" s="215"/>
      <c r="Q11" s="120"/>
      <c r="R11" s="22"/>
      <c r="S11" s="22"/>
      <c r="T11" s="22"/>
      <c r="U11" s="22"/>
      <c r="V11" s="23"/>
      <c r="W11" s="22"/>
      <c r="X11" s="22"/>
      <c r="Y11" s="22"/>
      <c r="Z11" s="22"/>
      <c r="AA11" s="23"/>
      <c r="AB11" s="22"/>
      <c r="AC11" s="22"/>
      <c r="AD11" s="22"/>
      <c r="AE11" s="22"/>
      <c r="AF11" s="23"/>
      <c r="AG11" s="140"/>
      <c r="AH11" s="140"/>
      <c r="AI11" s="140"/>
      <c r="AJ11" s="140"/>
      <c r="AK11" s="23"/>
      <c r="AL11" s="140"/>
      <c r="AM11" s="140"/>
      <c r="AN11" s="140"/>
      <c r="AO11" s="140"/>
      <c r="AP11" s="23"/>
      <c r="AQ11" s="55"/>
      <c r="AR11" s="55"/>
      <c r="AS11" s="55"/>
      <c r="AT11" s="55"/>
    </row>
    <row r="12" spans="1:46" s="10" customFormat="1" ht="11.25" customHeight="1" x14ac:dyDescent="0.2">
      <c r="A12" s="40" t="s">
        <v>279</v>
      </c>
      <c r="B12" s="434"/>
      <c r="C12" s="41"/>
      <c r="D12" s="41"/>
      <c r="E12" s="41"/>
      <c r="F12" s="41"/>
      <c r="G12" s="42"/>
      <c r="H12" s="41"/>
      <c r="I12" s="41"/>
      <c r="J12" s="41"/>
      <c r="K12" s="41"/>
      <c r="L12" s="42"/>
      <c r="M12" s="205"/>
      <c r="N12" s="205"/>
      <c r="O12" s="205"/>
      <c r="P12" s="205"/>
      <c r="Q12" s="42"/>
      <c r="R12" s="41">
        <v>85.1</v>
      </c>
      <c r="S12" s="41">
        <v>125.80000000000001</v>
      </c>
      <c r="T12" s="41">
        <v>185.8</v>
      </c>
      <c r="U12" s="41">
        <v>264.89999999999998</v>
      </c>
      <c r="V12" s="42">
        <f t="shared" ref="V12:V13" si="3">SUM(R12:U12)</f>
        <v>661.6</v>
      </c>
      <c r="W12" s="41">
        <v>274.70000000000005</v>
      </c>
      <c r="X12" s="41">
        <v>333.3</v>
      </c>
      <c r="Y12" s="41">
        <v>404.99999999999994</v>
      </c>
      <c r="Z12" s="41">
        <v>397.50000000000011</v>
      </c>
      <c r="AA12" s="42">
        <f t="shared" ref="AA12:AA13" si="4">SUM(W12:Z12)</f>
        <v>1410.5</v>
      </c>
      <c r="AB12" s="41">
        <v>463</v>
      </c>
      <c r="AC12" s="41">
        <v>568</v>
      </c>
      <c r="AD12" s="41">
        <v>533</v>
      </c>
      <c r="AE12" s="41">
        <v>638</v>
      </c>
      <c r="AF12" s="42">
        <f t="shared" ref="AF12:AF13" si="5">SUM(AB12:AE12)</f>
        <v>2202</v>
      </c>
      <c r="AG12" s="41">
        <v>461</v>
      </c>
      <c r="AH12" s="41">
        <v>579</v>
      </c>
      <c r="AI12" s="41"/>
      <c r="AJ12" s="41"/>
      <c r="AK12" s="42"/>
      <c r="AL12" s="41"/>
      <c r="AM12" s="41"/>
      <c r="AN12" s="41"/>
      <c r="AO12" s="41"/>
      <c r="AP12" s="42"/>
      <c r="AQ12" s="55"/>
      <c r="AR12" s="55"/>
      <c r="AS12" s="55"/>
      <c r="AT12" s="55"/>
    </row>
    <row r="13" spans="1:46" s="10" customFormat="1" ht="11.1" customHeight="1" x14ac:dyDescent="0.2">
      <c r="A13" s="32" t="s">
        <v>76</v>
      </c>
      <c r="B13" s="32"/>
      <c r="C13" s="31"/>
      <c r="D13" s="31"/>
      <c r="E13" s="31"/>
      <c r="F13" s="31"/>
      <c r="G13" s="39"/>
      <c r="H13" s="31"/>
      <c r="I13" s="31"/>
      <c r="J13" s="31"/>
      <c r="K13" s="31"/>
      <c r="L13" s="39"/>
      <c r="M13" s="204"/>
      <c r="N13" s="204"/>
      <c r="O13" s="204"/>
      <c r="P13" s="204"/>
      <c r="Q13" s="39"/>
      <c r="R13" s="31">
        <v>78</v>
      </c>
      <c r="S13" s="31">
        <v>119.20000000000002</v>
      </c>
      <c r="T13" s="31">
        <v>183.9</v>
      </c>
      <c r="U13" s="31">
        <v>260.39999999999998</v>
      </c>
      <c r="V13" s="39">
        <f t="shared" si="3"/>
        <v>641.5</v>
      </c>
      <c r="W13" s="31">
        <v>269.90000000000003</v>
      </c>
      <c r="X13" s="31">
        <v>328.40000000000003</v>
      </c>
      <c r="Y13" s="31">
        <v>398.19999999999993</v>
      </c>
      <c r="Z13" s="31">
        <v>380.50000000000011</v>
      </c>
      <c r="AA13" s="39">
        <f t="shared" si="4"/>
        <v>1377</v>
      </c>
      <c r="AB13" s="31">
        <v>452</v>
      </c>
      <c r="AC13" s="31">
        <v>557</v>
      </c>
      <c r="AD13" s="31">
        <v>523</v>
      </c>
      <c r="AE13" s="31">
        <v>625</v>
      </c>
      <c r="AF13" s="39">
        <f t="shared" si="5"/>
        <v>2157</v>
      </c>
      <c r="AG13" s="31">
        <v>447</v>
      </c>
      <c r="AH13" s="31">
        <v>559</v>
      </c>
      <c r="AI13" s="223"/>
      <c r="AJ13" s="223"/>
      <c r="AK13" s="39"/>
      <c r="AL13" s="31"/>
      <c r="AM13" s="31"/>
      <c r="AN13" s="223"/>
      <c r="AO13" s="223"/>
      <c r="AP13" s="39"/>
      <c r="AQ13" s="55"/>
      <c r="AR13" s="55"/>
      <c r="AS13" s="55"/>
      <c r="AT13" s="55"/>
    </row>
    <row r="14" spans="1:46" s="10" customFormat="1" ht="11.25" customHeight="1" x14ac:dyDescent="0.2">
      <c r="A14" s="432"/>
      <c r="B14" s="432"/>
      <c r="C14" s="31"/>
      <c r="D14" s="31"/>
      <c r="E14" s="31"/>
      <c r="F14" s="31"/>
      <c r="G14" s="39"/>
      <c r="H14" s="31"/>
      <c r="I14" s="31"/>
      <c r="J14" s="31"/>
      <c r="K14" s="31"/>
      <c r="L14" s="39"/>
      <c r="M14" s="204"/>
      <c r="N14" s="204"/>
      <c r="O14" s="204"/>
      <c r="P14" s="204"/>
      <c r="Q14" s="39"/>
      <c r="R14" s="31"/>
      <c r="S14" s="31"/>
      <c r="T14" s="31"/>
      <c r="U14" s="31"/>
      <c r="V14" s="39"/>
      <c r="W14" s="31"/>
      <c r="X14" s="31"/>
      <c r="Y14" s="31"/>
      <c r="Z14" s="31"/>
      <c r="AA14" s="39"/>
      <c r="AB14" s="31"/>
      <c r="AC14" s="31"/>
      <c r="AD14" s="31"/>
      <c r="AE14" s="31"/>
      <c r="AF14" s="39"/>
      <c r="AG14" s="31"/>
      <c r="AH14" s="31"/>
      <c r="AI14" s="31"/>
      <c r="AJ14" s="31"/>
      <c r="AK14" s="39"/>
      <c r="AL14" s="31"/>
      <c r="AM14" s="31"/>
      <c r="AN14" s="31"/>
      <c r="AO14" s="31"/>
      <c r="AP14" s="39"/>
      <c r="AQ14" s="55"/>
      <c r="AR14" s="55"/>
      <c r="AS14" s="55"/>
      <c r="AT14" s="55"/>
    </row>
    <row r="15" spans="1:46" s="10" customFormat="1" ht="11.25" customHeight="1" x14ac:dyDescent="0.2">
      <c r="A15" s="40" t="s">
        <v>82</v>
      </c>
      <c r="B15" s="40"/>
      <c r="C15" s="41"/>
      <c r="D15" s="41"/>
      <c r="E15" s="41"/>
      <c r="F15" s="41"/>
      <c r="G15" s="42"/>
      <c r="H15" s="41"/>
      <c r="I15" s="41"/>
      <c r="J15" s="41"/>
      <c r="K15" s="41"/>
      <c r="L15" s="42"/>
      <c r="M15" s="205"/>
      <c r="N15" s="205"/>
      <c r="O15" s="205"/>
      <c r="P15" s="205"/>
      <c r="Q15" s="42"/>
      <c r="R15" s="41">
        <v>11.7</v>
      </c>
      <c r="S15" s="41">
        <v>3.4000000000000004</v>
      </c>
      <c r="T15" s="41">
        <v>24.600000000000005</v>
      </c>
      <c r="U15" s="41">
        <v>53.199999999999989</v>
      </c>
      <c r="V15" s="42">
        <f t="shared" ref="V15:V17" si="6">SUM(R15:U15)</f>
        <v>92.899999999999991</v>
      </c>
      <c r="W15" s="41">
        <v>70.3</v>
      </c>
      <c r="X15" s="41">
        <v>119.9</v>
      </c>
      <c r="Y15" s="41">
        <v>145.30000000000001</v>
      </c>
      <c r="Z15" s="41">
        <v>92.19999999999996</v>
      </c>
      <c r="AA15" s="42">
        <f t="shared" ref="AA15:AA17" si="7">SUM(W15:Z15)</f>
        <v>427.69999999999993</v>
      </c>
      <c r="AB15" s="41">
        <v>130</v>
      </c>
      <c r="AC15" s="41">
        <v>181</v>
      </c>
      <c r="AD15" s="41">
        <v>178</v>
      </c>
      <c r="AE15" s="41">
        <v>292</v>
      </c>
      <c r="AF15" s="42">
        <f t="shared" ref="AF15:AF17" si="8">SUM(AB15:AE15)</f>
        <v>781</v>
      </c>
      <c r="AG15" s="41">
        <v>168</v>
      </c>
      <c r="AH15" s="41">
        <v>207</v>
      </c>
      <c r="AI15" s="41"/>
      <c r="AJ15" s="41"/>
      <c r="AK15" s="42"/>
      <c r="AL15" s="41"/>
      <c r="AM15" s="41"/>
      <c r="AN15" s="41"/>
      <c r="AO15" s="41"/>
      <c r="AP15" s="42"/>
      <c r="AQ15" s="55"/>
      <c r="AR15" s="55"/>
      <c r="AS15" s="55"/>
      <c r="AT15" s="55"/>
    </row>
    <row r="16" spans="1:46" s="10" customFormat="1" ht="11.25" customHeight="1" x14ac:dyDescent="0.2">
      <c r="A16" s="439" t="s">
        <v>83</v>
      </c>
      <c r="B16" s="38"/>
      <c r="C16" s="31"/>
      <c r="D16" s="31"/>
      <c r="E16" s="31"/>
      <c r="F16" s="31"/>
      <c r="G16" s="39"/>
      <c r="H16" s="31"/>
      <c r="I16" s="31"/>
      <c r="J16" s="31"/>
      <c r="K16" s="31"/>
      <c r="L16" s="39"/>
      <c r="M16" s="31"/>
      <c r="N16" s="31"/>
      <c r="O16" s="31"/>
      <c r="P16" s="31"/>
      <c r="Q16" s="39"/>
      <c r="R16" s="31">
        <v>0</v>
      </c>
      <c r="S16" s="31">
        <v>0</v>
      </c>
      <c r="T16" s="31">
        <v>0</v>
      </c>
      <c r="U16" s="31">
        <v>0</v>
      </c>
      <c r="V16" s="39">
        <f t="shared" si="6"/>
        <v>0</v>
      </c>
      <c r="W16" s="31">
        <v>0</v>
      </c>
      <c r="X16" s="31">
        <v>0</v>
      </c>
      <c r="Y16" s="31">
        <v>0</v>
      </c>
      <c r="Z16" s="31">
        <v>0</v>
      </c>
      <c r="AA16" s="39">
        <f t="shared" si="7"/>
        <v>0</v>
      </c>
      <c r="AB16" s="31">
        <v>0</v>
      </c>
      <c r="AC16" s="31">
        <v>0</v>
      </c>
      <c r="AD16" s="31">
        <v>0</v>
      </c>
      <c r="AE16" s="31">
        <v>0</v>
      </c>
      <c r="AF16" s="39">
        <f t="shared" si="8"/>
        <v>0</v>
      </c>
      <c r="AG16" s="31">
        <v>12</v>
      </c>
      <c r="AH16" s="31">
        <v>0</v>
      </c>
      <c r="AI16" s="31"/>
      <c r="AJ16" s="31"/>
      <c r="AK16" s="39"/>
      <c r="AL16" s="31"/>
      <c r="AM16" s="31"/>
      <c r="AN16" s="31"/>
      <c r="AO16" s="31"/>
      <c r="AP16" s="39"/>
      <c r="AQ16" s="55"/>
      <c r="AR16" s="55"/>
      <c r="AS16" s="55"/>
      <c r="AT16" s="55"/>
    </row>
    <row r="17" spans="1:47" s="10" customFormat="1" ht="11.1" customHeight="1" x14ac:dyDescent="0.2">
      <c r="A17" s="40" t="s">
        <v>84</v>
      </c>
      <c r="B17" s="40"/>
      <c r="C17" s="41"/>
      <c r="D17" s="41"/>
      <c r="E17" s="41"/>
      <c r="F17" s="41"/>
      <c r="G17" s="42"/>
      <c r="H17" s="41"/>
      <c r="I17" s="41"/>
      <c r="J17" s="41"/>
      <c r="K17" s="41"/>
      <c r="L17" s="42"/>
      <c r="M17" s="41"/>
      <c r="N17" s="41"/>
      <c r="O17" s="41"/>
      <c r="P17" s="41"/>
      <c r="Q17" s="42"/>
      <c r="R17" s="41">
        <v>11.7</v>
      </c>
      <c r="S17" s="41">
        <v>3.4000000000000004</v>
      </c>
      <c r="T17" s="41">
        <v>24.600000000000005</v>
      </c>
      <c r="U17" s="41">
        <v>53.199999999999989</v>
      </c>
      <c r="V17" s="42">
        <f t="shared" si="6"/>
        <v>92.899999999999991</v>
      </c>
      <c r="W17" s="41">
        <v>70.3</v>
      </c>
      <c r="X17" s="41">
        <v>119.9</v>
      </c>
      <c r="Y17" s="41">
        <v>145.30000000000001</v>
      </c>
      <c r="Z17" s="41">
        <v>92.19999999999996</v>
      </c>
      <c r="AA17" s="42">
        <f t="shared" si="7"/>
        <v>427.69999999999993</v>
      </c>
      <c r="AB17" s="41">
        <v>130</v>
      </c>
      <c r="AC17" s="41">
        <v>181</v>
      </c>
      <c r="AD17" s="41">
        <v>178</v>
      </c>
      <c r="AE17" s="41">
        <v>292</v>
      </c>
      <c r="AF17" s="42">
        <f t="shared" si="8"/>
        <v>781</v>
      </c>
      <c r="AG17" s="41">
        <v>180</v>
      </c>
      <c r="AH17" s="41">
        <v>207</v>
      </c>
      <c r="AI17" s="41"/>
      <c r="AJ17" s="41"/>
      <c r="AK17" s="42"/>
      <c r="AL17" s="41"/>
      <c r="AM17" s="41"/>
      <c r="AN17" s="41"/>
      <c r="AO17" s="41"/>
      <c r="AP17" s="42"/>
      <c r="AQ17" s="55"/>
      <c r="AR17" s="55"/>
      <c r="AS17" s="55"/>
      <c r="AT17" s="55"/>
    </row>
    <row r="18" spans="1:47" s="74" customFormat="1" ht="11.1" customHeight="1" x14ac:dyDescent="0.2">
      <c r="A18" s="302" t="s">
        <v>86</v>
      </c>
      <c r="B18" s="303"/>
      <c r="C18" s="304"/>
      <c r="D18" s="304"/>
      <c r="E18" s="304"/>
      <c r="F18" s="304"/>
      <c r="G18" s="305"/>
      <c r="H18" s="304"/>
      <c r="I18" s="304"/>
      <c r="J18" s="304"/>
      <c r="K18" s="304"/>
      <c r="L18" s="305"/>
      <c r="M18" s="304"/>
      <c r="N18" s="304"/>
      <c r="O18" s="304"/>
      <c r="P18" s="304"/>
      <c r="Q18" s="305"/>
      <c r="R18" s="304">
        <f>R17/R12</f>
        <v>0.13748531139835488</v>
      </c>
      <c r="S18" s="304">
        <f t="shared" ref="S18:AH18" si="9">S17/S12</f>
        <v>2.7027027027027029E-2</v>
      </c>
      <c r="T18" s="304">
        <f t="shared" si="9"/>
        <v>0.13240043057050593</v>
      </c>
      <c r="U18" s="304">
        <f t="shared" si="9"/>
        <v>0.20083050207625516</v>
      </c>
      <c r="V18" s="305">
        <f t="shared" si="9"/>
        <v>0.14041717049576782</v>
      </c>
      <c r="W18" s="304">
        <f t="shared" si="9"/>
        <v>0.25591554423006913</v>
      </c>
      <c r="X18" s="304">
        <f t="shared" si="9"/>
        <v>0.35973597359735976</v>
      </c>
      <c r="Y18" s="304">
        <f t="shared" si="9"/>
        <v>0.35876543209876549</v>
      </c>
      <c r="Z18" s="304">
        <f t="shared" si="9"/>
        <v>0.23194968553459103</v>
      </c>
      <c r="AA18" s="305">
        <f t="shared" si="9"/>
        <v>0.30322580645161284</v>
      </c>
      <c r="AB18" s="304">
        <f t="shared" si="9"/>
        <v>0.28077753779697623</v>
      </c>
      <c r="AC18" s="304">
        <f t="shared" si="9"/>
        <v>0.31866197183098594</v>
      </c>
      <c r="AD18" s="304">
        <f t="shared" si="9"/>
        <v>0.33395872420262662</v>
      </c>
      <c r="AE18" s="304">
        <f t="shared" si="9"/>
        <v>0.45768025078369906</v>
      </c>
      <c r="AF18" s="305">
        <f t="shared" si="9"/>
        <v>0.35467756584922799</v>
      </c>
      <c r="AG18" s="304">
        <f t="shared" si="9"/>
        <v>0.39045553145336226</v>
      </c>
      <c r="AH18" s="304">
        <f t="shared" si="9"/>
        <v>0.35751295336787564</v>
      </c>
      <c r="AI18" s="304"/>
      <c r="AJ18" s="304"/>
      <c r="AK18" s="305"/>
      <c r="AL18" s="304"/>
      <c r="AM18" s="304"/>
      <c r="AN18" s="304"/>
      <c r="AO18" s="304"/>
      <c r="AP18" s="305"/>
      <c r="AQ18" s="226"/>
      <c r="AR18" s="226"/>
      <c r="AS18" s="226"/>
      <c r="AT18" s="226"/>
    </row>
    <row r="19" spans="1:47" ht="11.25" customHeight="1" x14ac:dyDescent="0.3">
      <c r="A19" s="32" t="s">
        <v>69</v>
      </c>
      <c r="B19" s="288"/>
      <c r="C19" s="288"/>
      <c r="D19" s="288"/>
      <c r="E19" s="288"/>
      <c r="F19" s="288"/>
      <c r="G19" s="289"/>
      <c r="H19" s="288"/>
      <c r="I19" s="288"/>
      <c r="J19" s="288"/>
      <c r="K19" s="288"/>
      <c r="L19" s="289"/>
      <c r="M19" s="288"/>
      <c r="N19" s="288"/>
      <c r="O19" s="288"/>
      <c r="P19" s="288"/>
      <c r="Q19" s="289"/>
      <c r="R19" s="288"/>
      <c r="S19" s="288"/>
      <c r="T19" s="288"/>
      <c r="U19" s="288"/>
      <c r="V19" s="289"/>
      <c r="W19" s="306" t="s">
        <v>298</v>
      </c>
      <c r="X19" s="306" t="s">
        <v>298</v>
      </c>
      <c r="Y19" s="306" t="s">
        <v>298</v>
      </c>
      <c r="Z19" s="35">
        <f t="shared" ref="Z19:AH19" si="10">Z17/U17-1</f>
        <v>0.733082706766917</v>
      </c>
      <c r="AA19" s="36">
        <f t="shared" si="10"/>
        <v>3.6038751345532827</v>
      </c>
      <c r="AB19" s="35">
        <f t="shared" si="10"/>
        <v>0.84921763869132305</v>
      </c>
      <c r="AC19" s="35">
        <f t="shared" si="10"/>
        <v>0.50959132610508751</v>
      </c>
      <c r="AD19" s="35">
        <f t="shared" si="10"/>
        <v>0.22505161734342738</v>
      </c>
      <c r="AE19" s="35">
        <f t="shared" si="10"/>
        <v>2.167028199566162</v>
      </c>
      <c r="AF19" s="36">
        <f t="shared" si="10"/>
        <v>0.82604629413140085</v>
      </c>
      <c r="AG19" s="35">
        <f t="shared" si="10"/>
        <v>0.38461538461538458</v>
      </c>
      <c r="AH19" s="35">
        <f t="shared" si="10"/>
        <v>0.14364640883977908</v>
      </c>
      <c r="AI19" s="35"/>
      <c r="AJ19" s="35"/>
      <c r="AK19" s="36"/>
      <c r="AL19" s="35"/>
      <c r="AM19" s="35"/>
      <c r="AN19" s="35"/>
      <c r="AO19" s="35"/>
      <c r="AP19" s="36"/>
    </row>
    <row r="20" spans="1:47" s="10" customFormat="1" ht="11.25" customHeight="1" x14ac:dyDescent="0.2">
      <c r="A20" s="38"/>
      <c r="B20" s="38"/>
      <c r="C20" s="31"/>
      <c r="D20" s="31"/>
      <c r="E20" s="31"/>
      <c r="F20" s="31"/>
      <c r="G20" s="39"/>
      <c r="H20" s="31"/>
      <c r="I20" s="31"/>
      <c r="J20" s="31"/>
      <c r="K20" s="31"/>
      <c r="L20" s="39"/>
      <c r="M20" s="31"/>
      <c r="N20" s="31"/>
      <c r="O20" s="31"/>
      <c r="P20" s="31"/>
      <c r="Q20" s="39"/>
      <c r="R20" s="31"/>
      <c r="S20" s="31"/>
      <c r="T20" s="31"/>
      <c r="U20" s="31"/>
      <c r="V20" s="39"/>
      <c r="W20" s="31"/>
      <c r="X20" s="31"/>
      <c r="Y20" s="31"/>
      <c r="Z20" s="31"/>
      <c r="AA20" s="39"/>
      <c r="AB20" s="31"/>
      <c r="AC20" s="31"/>
      <c r="AD20" s="31"/>
      <c r="AE20" s="31"/>
      <c r="AF20" s="39"/>
      <c r="AG20" s="31"/>
      <c r="AH20" s="31"/>
      <c r="AI20" s="31"/>
      <c r="AJ20" s="31"/>
      <c r="AK20" s="39"/>
      <c r="AL20" s="31"/>
      <c r="AM20" s="31"/>
      <c r="AN20" s="31"/>
      <c r="AO20" s="31"/>
      <c r="AP20" s="39"/>
      <c r="AQ20" s="55"/>
      <c r="AR20" s="55"/>
      <c r="AS20" s="55"/>
      <c r="AT20" s="55"/>
    </row>
    <row r="21" spans="1:47" s="10" customFormat="1" ht="11.25" customHeight="1" x14ac:dyDescent="0.2">
      <c r="A21" s="21" t="s">
        <v>299</v>
      </c>
      <c r="B21" s="443"/>
      <c r="C21" s="443"/>
      <c r="D21" s="443"/>
      <c r="E21" s="443"/>
      <c r="F21" s="443"/>
      <c r="G21" s="87"/>
      <c r="H21" s="88"/>
      <c r="I21" s="88"/>
      <c r="J21" s="88"/>
      <c r="K21" s="88"/>
      <c r="L21" s="87"/>
      <c r="M21" s="88"/>
      <c r="N21" s="88"/>
      <c r="O21" s="88"/>
      <c r="P21" s="88"/>
      <c r="Q21" s="87"/>
      <c r="R21" s="22">
        <v>2.7</v>
      </c>
      <c r="S21" s="22">
        <v>-0.40000000000000036</v>
      </c>
      <c r="T21" s="22">
        <v>1.9000000000000004</v>
      </c>
      <c r="U21" s="22">
        <v>10.600000000000001</v>
      </c>
      <c r="V21" s="23">
        <f t="shared" ref="V21" si="11">SUM(R21:U21)</f>
        <v>14.8</v>
      </c>
      <c r="W21" s="22">
        <v>13.9</v>
      </c>
      <c r="X21" s="22">
        <v>29.2</v>
      </c>
      <c r="Y21" s="22">
        <v>29.900000000000002</v>
      </c>
      <c r="Z21" s="22">
        <v>23.099999999999984</v>
      </c>
      <c r="AA21" s="23">
        <f t="shared" ref="AA21" si="12">SUM(W21:Z21)</f>
        <v>96.09999999999998</v>
      </c>
      <c r="AB21" s="22">
        <v>26</v>
      </c>
      <c r="AC21" s="22">
        <v>35</v>
      </c>
      <c r="AD21" s="22">
        <v>72</v>
      </c>
      <c r="AE21" s="22">
        <v>54</v>
      </c>
      <c r="AF21" s="23">
        <f t="shared" ref="AF21" si="13">SUM(AB21:AE21)</f>
        <v>187</v>
      </c>
      <c r="AG21" s="22">
        <v>42</v>
      </c>
      <c r="AH21" s="22">
        <v>63</v>
      </c>
      <c r="AI21" s="22">
        <v>34</v>
      </c>
      <c r="AJ21" s="22">
        <v>153</v>
      </c>
      <c r="AK21" s="23">
        <f t="shared" ref="AK21" si="14">SUM(AG21:AJ21)</f>
        <v>292</v>
      </c>
      <c r="AL21" s="22">
        <v>60</v>
      </c>
      <c r="AM21" s="22"/>
      <c r="AN21" s="22"/>
      <c r="AO21" s="22"/>
      <c r="AP21" s="23"/>
      <c r="AQ21" s="55"/>
      <c r="AR21" s="157"/>
      <c r="AS21" s="157"/>
      <c r="AT21" s="55"/>
      <c r="AU21" s="52"/>
    </row>
    <row r="22" spans="1:47" s="310" customFormat="1" ht="11.25" customHeight="1" x14ac:dyDescent="0.2">
      <c r="A22" s="349"/>
      <c r="B22" s="349"/>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229"/>
      <c r="AA22" s="308"/>
      <c r="AB22" s="308"/>
      <c r="AC22" s="308"/>
      <c r="AD22" s="308"/>
      <c r="AE22" s="308"/>
      <c r="AF22" s="308"/>
      <c r="AG22" s="309"/>
      <c r="AH22" s="309"/>
      <c r="AI22" s="309"/>
      <c r="AJ22" s="309"/>
      <c r="AK22" s="308"/>
      <c r="AL22" s="309"/>
      <c r="AM22" s="309"/>
      <c r="AN22" s="309"/>
      <c r="AO22" s="309"/>
      <c r="AP22" s="308"/>
      <c r="AQ22" s="10"/>
    </row>
    <row r="23" spans="1:47" s="310" customFormat="1" ht="11.25" customHeight="1" x14ac:dyDescent="0.2">
      <c r="A23" s="307"/>
      <c r="B23" s="307"/>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229"/>
      <c r="AA23" s="308"/>
      <c r="AB23" s="308"/>
      <c r="AC23" s="308"/>
      <c r="AD23" s="308"/>
      <c r="AE23" s="308"/>
      <c r="AF23" s="308"/>
      <c r="AG23" s="309"/>
      <c r="AH23" s="309"/>
      <c r="AI23" s="309"/>
      <c r="AJ23" s="22"/>
      <c r="AK23" s="22"/>
      <c r="AL23" s="309"/>
      <c r="AM23" s="309"/>
      <c r="AN23" s="309"/>
      <c r="AO23" s="22"/>
      <c r="AP23" s="22"/>
      <c r="AQ23" s="10"/>
    </row>
    <row r="24" spans="1:47" ht="11.25" customHeight="1" x14ac:dyDescent="0.3">
      <c r="AK24" s="311"/>
      <c r="AP24" s="311"/>
    </row>
    <row r="25" spans="1:47" ht="11.25" customHeight="1" x14ac:dyDescent="0.3"/>
    <row r="26" spans="1:47" ht="11.25" customHeight="1" x14ac:dyDescent="0.3"/>
    <row r="27" spans="1:47" ht="11.25" customHeight="1" x14ac:dyDescent="0.3"/>
    <row r="28" spans="1:47" ht="11.25" customHeight="1" x14ac:dyDescent="0.3"/>
    <row r="29" spans="1:47" ht="11.25" customHeight="1" x14ac:dyDescent="0.3"/>
    <row r="30" spans="1:47" ht="11.25" customHeight="1" x14ac:dyDescent="0.3"/>
    <row r="31" spans="1:47" ht="11.25" customHeight="1" x14ac:dyDescent="0.3"/>
    <row r="32" spans="1:47"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row r="57" ht="11.25" customHeight="1" x14ac:dyDescent="0.3"/>
    <row r="58" ht="11.25" customHeight="1" x14ac:dyDescent="0.3"/>
    <row r="59" ht="11.25" customHeight="1" x14ac:dyDescent="0.3"/>
    <row r="60" ht="11.25" customHeight="1" x14ac:dyDescent="0.3"/>
    <row r="61" ht="11.25" customHeight="1" x14ac:dyDescent="0.3"/>
    <row r="62" ht="11.25" customHeight="1" x14ac:dyDescent="0.3"/>
    <row r="63" ht="11.25" customHeight="1" x14ac:dyDescent="0.3"/>
    <row r="64"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133D-A820-4741-B2CB-965B970C0148}">
  <sheetPr>
    <tabColor theme="5"/>
  </sheetPr>
  <dimension ref="A1"/>
  <sheetViews>
    <sheetView zoomScaleNormal="100" workbookViewId="0"/>
  </sheetViews>
  <sheetFormatPr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02138-CFCA-4BF5-984E-46A6E498AA25}">
  <sheetPr>
    <tabColor theme="4"/>
  </sheetPr>
  <dimension ref="A1:AF128"/>
  <sheetViews>
    <sheetView zoomScaleNormal="100" workbookViewId="0"/>
  </sheetViews>
  <sheetFormatPr defaultColWidth="9.33203125" defaultRowHeight="14.4" x14ac:dyDescent="0.3"/>
  <cols>
    <col min="1" max="1" width="43" style="465" customWidth="1"/>
    <col min="2" max="2" width="27.33203125" style="482" customWidth="1"/>
    <col min="3" max="3" width="15.6640625" style="482" customWidth="1"/>
    <col min="4" max="4" width="15.5546875" style="482" customWidth="1"/>
    <col min="5" max="8" width="14.5546875" style="482" customWidth="1"/>
    <col min="9" max="9" width="9.33203125" style="312" customWidth="1"/>
    <col min="10" max="10" width="8.6640625" customWidth="1"/>
    <col min="11" max="16384" width="9.33203125" style="312"/>
  </cols>
  <sheetData>
    <row r="1" spans="1:8" x14ac:dyDescent="0.3">
      <c r="A1" s="3" t="s">
        <v>20</v>
      </c>
      <c r="B1" s="11"/>
      <c r="C1" s="11"/>
      <c r="D1" s="11"/>
      <c r="E1" s="11"/>
      <c r="F1" s="11"/>
      <c r="G1" s="11"/>
      <c r="H1" s="11"/>
    </row>
    <row r="2" spans="1:8" x14ac:dyDescent="0.3">
      <c r="A2" s="463"/>
      <c r="B2" s="313"/>
      <c r="C2" s="313"/>
      <c r="D2" s="313"/>
      <c r="E2" s="313"/>
      <c r="F2" s="313"/>
      <c r="G2" s="464"/>
      <c r="H2" s="314"/>
    </row>
    <row r="4" spans="1:8" x14ac:dyDescent="0.3">
      <c r="A4" s="315" t="s">
        <v>300</v>
      </c>
      <c r="B4" s="316" t="s">
        <v>301</v>
      </c>
      <c r="C4" s="316" t="s">
        <v>302</v>
      </c>
      <c r="D4" s="316" t="s">
        <v>302</v>
      </c>
      <c r="E4" s="316" t="s">
        <v>302</v>
      </c>
      <c r="F4" s="316" t="s">
        <v>302</v>
      </c>
      <c r="G4" s="402"/>
      <c r="H4" s="317" t="s">
        <v>303</v>
      </c>
    </row>
    <row r="5" spans="1:8" x14ac:dyDescent="0.3">
      <c r="A5" s="463"/>
      <c r="B5" s="313"/>
      <c r="C5" s="313"/>
      <c r="D5" s="313"/>
      <c r="E5" s="313"/>
      <c r="F5" s="313"/>
      <c r="G5" s="464"/>
      <c r="H5" s="314"/>
    </row>
    <row r="6" spans="1:8" x14ac:dyDescent="0.3">
      <c r="A6" s="237" t="s">
        <v>55</v>
      </c>
      <c r="B6" s="318"/>
      <c r="C6" s="318"/>
      <c r="D6" s="318"/>
      <c r="E6" s="318"/>
      <c r="F6" s="318"/>
      <c r="G6" s="146"/>
      <c r="H6" s="319"/>
    </row>
    <row r="7" spans="1:8" x14ac:dyDescent="0.3">
      <c r="B7" s="466"/>
      <c r="C7" s="466"/>
      <c r="D7" s="466"/>
      <c r="E7" s="466"/>
      <c r="F7" s="466"/>
      <c r="G7" s="466"/>
      <c r="H7" s="467"/>
    </row>
    <row r="8" spans="1:8" x14ac:dyDescent="0.3">
      <c r="B8" s="468"/>
      <c r="C8" s="484" t="s">
        <v>304</v>
      </c>
      <c r="D8" s="484"/>
      <c r="E8" s="484"/>
      <c r="F8" s="484"/>
      <c r="G8" s="469"/>
      <c r="H8" s="470"/>
    </row>
    <row r="9" spans="1:8" ht="51" x14ac:dyDescent="0.3">
      <c r="A9" s="184"/>
      <c r="B9" s="471" t="s">
        <v>305</v>
      </c>
      <c r="C9" s="471" t="s">
        <v>306</v>
      </c>
      <c r="D9" s="471" t="s">
        <v>307</v>
      </c>
      <c r="E9" s="471" t="s">
        <v>308</v>
      </c>
      <c r="F9" s="471" t="s">
        <v>309</v>
      </c>
      <c r="G9" s="471" t="s">
        <v>310</v>
      </c>
      <c r="H9" s="471" t="s">
        <v>311</v>
      </c>
    </row>
    <row r="10" spans="1:8" x14ac:dyDescent="0.3">
      <c r="A10" s="320" t="s">
        <v>312</v>
      </c>
      <c r="B10" s="336">
        <v>1315</v>
      </c>
      <c r="C10" s="336">
        <v>0</v>
      </c>
      <c r="D10" s="336">
        <v>0</v>
      </c>
      <c r="E10" s="336">
        <v>58</v>
      </c>
      <c r="F10" s="336">
        <v>0</v>
      </c>
      <c r="G10" s="336">
        <v>211</v>
      </c>
      <c r="H10" s="336">
        <v>1584</v>
      </c>
    </row>
    <row r="11" spans="1:8" x14ac:dyDescent="0.3">
      <c r="A11" s="321" t="s">
        <v>176</v>
      </c>
      <c r="B11" s="472">
        <v>-292</v>
      </c>
      <c r="C11" s="472">
        <v>60</v>
      </c>
      <c r="D11" s="472">
        <v>0</v>
      </c>
      <c r="E11" s="472">
        <v>0</v>
      </c>
      <c r="F11" s="472">
        <v>0</v>
      </c>
      <c r="G11" s="472">
        <v>0</v>
      </c>
      <c r="H11" s="472">
        <v>-232</v>
      </c>
    </row>
    <row r="12" spans="1:8" x14ac:dyDescent="0.3">
      <c r="A12" s="321" t="s">
        <v>89</v>
      </c>
      <c r="B12" s="472">
        <v>-26</v>
      </c>
      <c r="C12" s="472">
        <v>0</v>
      </c>
      <c r="D12" s="472">
        <v>26</v>
      </c>
      <c r="E12" s="472">
        <v>0</v>
      </c>
      <c r="F12" s="472">
        <v>0</v>
      </c>
      <c r="G12" s="472">
        <v>0</v>
      </c>
      <c r="H12" s="472">
        <v>0</v>
      </c>
    </row>
    <row r="13" spans="1:8" x14ac:dyDescent="0.3">
      <c r="A13" s="321" t="s">
        <v>313</v>
      </c>
      <c r="B13" s="472">
        <v>-6</v>
      </c>
      <c r="C13" s="472">
        <v>0</v>
      </c>
      <c r="D13" s="472">
        <v>0</v>
      </c>
      <c r="E13" s="472">
        <v>0</v>
      </c>
      <c r="F13" s="472">
        <v>0</v>
      </c>
      <c r="G13" s="472">
        <v>6</v>
      </c>
      <c r="H13" s="472">
        <v>0</v>
      </c>
    </row>
    <row r="14" spans="1:8" x14ac:dyDescent="0.3">
      <c r="A14" s="322" t="s">
        <v>314</v>
      </c>
      <c r="B14" s="336">
        <v>991</v>
      </c>
      <c r="C14" s="336">
        <v>60</v>
      </c>
      <c r="D14" s="336">
        <v>26</v>
      </c>
      <c r="E14" s="336">
        <v>58</v>
      </c>
      <c r="F14" s="336">
        <v>0</v>
      </c>
      <c r="G14" s="336">
        <v>217</v>
      </c>
      <c r="H14" s="336">
        <v>1352</v>
      </c>
    </row>
    <row r="15" spans="1:8" x14ac:dyDescent="0.3">
      <c r="A15" s="323" t="s">
        <v>92</v>
      </c>
      <c r="B15" s="472">
        <v>-262</v>
      </c>
      <c r="C15" s="472" t="s">
        <v>315</v>
      </c>
      <c r="D15" s="472">
        <v>0</v>
      </c>
      <c r="E15" s="472">
        <v>0</v>
      </c>
      <c r="F15" s="472">
        <v>8</v>
      </c>
      <c r="G15" s="472">
        <v>0</v>
      </c>
      <c r="H15" s="472">
        <v>-254</v>
      </c>
    </row>
    <row r="16" spans="1:8" x14ac:dyDescent="0.3">
      <c r="A16" s="322" t="s">
        <v>316</v>
      </c>
      <c r="B16" s="336">
        <v>729</v>
      </c>
      <c r="C16" s="336">
        <v>60</v>
      </c>
      <c r="D16" s="336">
        <v>26</v>
      </c>
      <c r="E16" s="336">
        <v>58</v>
      </c>
      <c r="F16" s="336">
        <v>8</v>
      </c>
      <c r="G16" s="336">
        <v>217</v>
      </c>
      <c r="H16" s="336">
        <v>1098</v>
      </c>
    </row>
    <row r="17" spans="1:15" x14ac:dyDescent="0.3">
      <c r="A17" s="323" t="s">
        <v>94</v>
      </c>
      <c r="B17" s="472">
        <v>-223</v>
      </c>
      <c r="C17" s="472">
        <v>-15</v>
      </c>
      <c r="D17" s="472">
        <v>0</v>
      </c>
      <c r="E17" s="472">
        <v>0</v>
      </c>
      <c r="F17" s="472">
        <v>0</v>
      </c>
      <c r="G17" s="472">
        <v>-18</v>
      </c>
      <c r="H17" s="472">
        <v>-256</v>
      </c>
    </row>
    <row r="18" spans="1:15" x14ac:dyDescent="0.3">
      <c r="A18" s="324" t="s">
        <v>317</v>
      </c>
      <c r="B18" s="473">
        <v>506</v>
      </c>
      <c r="C18" s="473">
        <v>45</v>
      </c>
      <c r="D18" s="473">
        <v>26</v>
      </c>
      <c r="E18" s="473">
        <v>58</v>
      </c>
      <c r="F18" s="473">
        <v>8</v>
      </c>
      <c r="G18" s="473">
        <v>199</v>
      </c>
      <c r="H18" s="473">
        <v>842</v>
      </c>
    </row>
    <row r="19" spans="1:15" x14ac:dyDescent="0.3">
      <c r="A19" s="323" t="s">
        <v>318</v>
      </c>
      <c r="B19" s="472">
        <v>2</v>
      </c>
      <c r="C19" s="472">
        <v>0</v>
      </c>
      <c r="D19" s="472">
        <v>0</v>
      </c>
      <c r="E19" s="472">
        <v>0</v>
      </c>
      <c r="F19" s="472">
        <v>0</v>
      </c>
      <c r="G19" s="472">
        <v>-2</v>
      </c>
      <c r="H19" s="472">
        <v>0</v>
      </c>
    </row>
    <row r="20" spans="1:15" x14ac:dyDescent="0.3">
      <c r="A20" s="322" t="s">
        <v>319</v>
      </c>
      <c r="B20" s="336">
        <v>508</v>
      </c>
      <c r="C20" s="336">
        <v>45</v>
      </c>
      <c r="D20" s="336">
        <v>26</v>
      </c>
      <c r="E20" s="336">
        <v>58</v>
      </c>
      <c r="F20" s="336">
        <v>8</v>
      </c>
      <c r="G20" s="336">
        <v>197</v>
      </c>
      <c r="H20" s="336">
        <v>842</v>
      </c>
    </row>
    <row r="21" spans="1:15" x14ac:dyDescent="0.3">
      <c r="A21" s="323" t="s">
        <v>96</v>
      </c>
      <c r="B21" s="472">
        <v>289</v>
      </c>
      <c r="C21" s="472">
        <v>11</v>
      </c>
      <c r="D21" s="472">
        <v>10</v>
      </c>
      <c r="E21" s="472">
        <v>17</v>
      </c>
      <c r="F21" s="472">
        <v>0</v>
      </c>
      <c r="G21" s="472">
        <v>6</v>
      </c>
      <c r="H21" s="472">
        <v>333</v>
      </c>
    </row>
    <row r="22" spans="1:15" ht="30.6" x14ac:dyDescent="0.3">
      <c r="A22" s="325" t="s">
        <v>320</v>
      </c>
      <c r="B22" s="338">
        <v>219</v>
      </c>
      <c r="C22" s="338">
        <v>34</v>
      </c>
      <c r="D22" s="338">
        <v>16</v>
      </c>
      <c r="E22" s="338">
        <v>41</v>
      </c>
      <c r="F22" s="338">
        <v>8</v>
      </c>
      <c r="G22" s="338">
        <v>191</v>
      </c>
      <c r="H22" s="338">
        <v>509</v>
      </c>
    </row>
    <row r="23" spans="1:15" x14ac:dyDescent="0.3">
      <c r="B23" s="316"/>
      <c r="C23" s="316"/>
      <c r="D23" s="316"/>
      <c r="E23" s="316"/>
      <c r="F23" s="316"/>
      <c r="G23" s="402"/>
      <c r="H23" s="317"/>
    </row>
    <row r="24" spans="1:15" ht="58.2" customHeight="1" x14ac:dyDescent="0.3">
      <c r="A24" s="483" t="s">
        <v>321</v>
      </c>
      <c r="B24" s="483"/>
      <c r="C24" s="483"/>
      <c r="D24" s="483"/>
      <c r="E24" s="483"/>
      <c r="F24" s="483"/>
      <c r="G24" s="483"/>
      <c r="H24" s="483"/>
    </row>
    <row r="25" spans="1:15" x14ac:dyDescent="0.3">
      <c r="B25" s="316"/>
      <c r="C25" s="316"/>
      <c r="D25" s="316"/>
      <c r="E25" s="316"/>
      <c r="F25" s="316"/>
      <c r="G25" s="402"/>
      <c r="H25" s="317"/>
    </row>
    <row r="26" spans="1:15" x14ac:dyDescent="0.3">
      <c r="A26" s="463"/>
      <c r="B26" s="313"/>
      <c r="C26" s="313"/>
      <c r="D26" s="313"/>
      <c r="E26" s="313"/>
      <c r="F26" s="313"/>
      <c r="G26" s="464"/>
      <c r="H26" s="314"/>
    </row>
    <row r="27" spans="1:15" x14ac:dyDescent="0.3">
      <c r="A27" s="237" t="s">
        <v>54</v>
      </c>
      <c r="B27" s="318"/>
      <c r="C27" s="318"/>
      <c r="D27" s="318"/>
      <c r="E27" s="318"/>
      <c r="F27" s="318"/>
      <c r="G27" s="146"/>
      <c r="H27" s="319"/>
    </row>
    <row r="28" spans="1:15" x14ac:dyDescent="0.3">
      <c r="B28" s="466"/>
      <c r="C28" s="466"/>
      <c r="D28" s="466"/>
      <c r="E28" s="466"/>
      <c r="F28" s="466"/>
      <c r="G28" s="466"/>
      <c r="H28" s="467"/>
    </row>
    <row r="29" spans="1:15" x14ac:dyDescent="0.3">
      <c r="B29" s="468"/>
      <c r="C29" s="484" t="s">
        <v>304</v>
      </c>
      <c r="D29" s="484"/>
      <c r="E29" s="484"/>
      <c r="F29" s="484"/>
      <c r="G29" s="469"/>
      <c r="H29" s="470"/>
    </row>
    <row r="30" spans="1:15" ht="51" x14ac:dyDescent="0.3">
      <c r="A30" s="184"/>
      <c r="B30" s="471" t="s">
        <v>305</v>
      </c>
      <c r="C30" s="471" t="s">
        <v>306</v>
      </c>
      <c r="D30" s="471" t="s">
        <v>307</v>
      </c>
      <c r="E30" s="471" t="s">
        <v>308</v>
      </c>
      <c r="F30" s="471" t="s">
        <v>309</v>
      </c>
      <c r="G30" s="471" t="s">
        <v>310</v>
      </c>
      <c r="H30" s="471" t="s">
        <v>311</v>
      </c>
    </row>
    <row r="31" spans="1:15" ht="13.8" x14ac:dyDescent="0.25">
      <c r="A31" s="320" t="s">
        <v>312</v>
      </c>
      <c r="B31" s="336">
        <v>417</v>
      </c>
      <c r="C31" s="336">
        <v>0</v>
      </c>
      <c r="D31" s="336">
        <v>0</v>
      </c>
      <c r="E31" s="336">
        <v>3</v>
      </c>
      <c r="F31" s="336">
        <v>0</v>
      </c>
      <c r="G31" s="336">
        <v>77</v>
      </c>
      <c r="H31" s="336">
        <v>497</v>
      </c>
      <c r="I31" s="326"/>
      <c r="J31" s="326"/>
      <c r="K31" s="326"/>
      <c r="L31" s="326"/>
      <c r="M31" s="326"/>
      <c r="N31" s="326"/>
      <c r="O31" s="326"/>
    </row>
    <row r="32" spans="1:15" ht="13.8" x14ac:dyDescent="0.25">
      <c r="A32" s="321" t="s">
        <v>176</v>
      </c>
      <c r="B32" s="472">
        <v>-89</v>
      </c>
      <c r="C32" s="472">
        <v>33</v>
      </c>
      <c r="D32" s="472">
        <v>0</v>
      </c>
      <c r="E32" s="472">
        <v>0</v>
      </c>
      <c r="F32" s="472">
        <v>0</v>
      </c>
      <c r="G32" s="472">
        <v>0</v>
      </c>
      <c r="H32" s="472">
        <v>-56</v>
      </c>
      <c r="I32" s="326"/>
      <c r="J32" s="326"/>
      <c r="K32" s="326"/>
      <c r="O32" s="326"/>
    </row>
    <row r="33" spans="1:32" ht="13.8" x14ac:dyDescent="0.25">
      <c r="A33" s="321" t="s">
        <v>89</v>
      </c>
      <c r="B33" s="472">
        <v>-12</v>
      </c>
      <c r="C33" s="472">
        <v>0</v>
      </c>
      <c r="D33" s="472">
        <v>12</v>
      </c>
      <c r="E33" s="472">
        <v>0</v>
      </c>
      <c r="F33" s="472">
        <v>0</v>
      </c>
      <c r="G33" s="472">
        <v>0</v>
      </c>
      <c r="H33" s="472">
        <v>0</v>
      </c>
      <c r="I33" s="326"/>
      <c r="J33" s="326"/>
      <c r="K33" s="326"/>
      <c r="O33" s="326"/>
    </row>
    <row r="34" spans="1:32" ht="13.8" x14ac:dyDescent="0.25">
      <c r="A34" s="321" t="s">
        <v>313</v>
      </c>
      <c r="B34" s="472">
        <v>-4</v>
      </c>
      <c r="C34" s="472">
        <v>0</v>
      </c>
      <c r="D34" s="472">
        <v>0</v>
      </c>
      <c r="E34" s="472">
        <v>0</v>
      </c>
      <c r="F34" s="472">
        <v>0</v>
      </c>
      <c r="G34" s="472">
        <v>4</v>
      </c>
      <c r="H34" s="472">
        <v>0</v>
      </c>
      <c r="I34" s="326"/>
      <c r="J34" s="326"/>
      <c r="K34" s="326"/>
      <c r="O34" s="326"/>
    </row>
    <row r="35" spans="1:32" ht="13.8" x14ac:dyDescent="0.25">
      <c r="A35" s="322" t="s">
        <v>314</v>
      </c>
      <c r="B35" s="336">
        <v>312</v>
      </c>
      <c r="C35" s="336">
        <v>33</v>
      </c>
      <c r="D35" s="336">
        <v>12</v>
      </c>
      <c r="E35" s="336">
        <v>3</v>
      </c>
      <c r="F35" s="336">
        <v>0</v>
      </c>
      <c r="G35" s="336">
        <v>81</v>
      </c>
      <c r="H35" s="336">
        <v>441</v>
      </c>
      <c r="I35" s="326"/>
      <c r="J35" s="326"/>
      <c r="K35" s="326"/>
      <c r="O35" s="326"/>
    </row>
    <row r="36" spans="1:32" ht="13.8" x14ac:dyDescent="0.25">
      <c r="A36" s="323" t="s">
        <v>92</v>
      </c>
      <c r="B36" s="472">
        <v>-65</v>
      </c>
      <c r="C36" s="472">
        <v>0</v>
      </c>
      <c r="D36" s="472">
        <v>0</v>
      </c>
      <c r="E36" s="472">
        <v>0</v>
      </c>
      <c r="F36" s="472">
        <v>2</v>
      </c>
      <c r="G36" s="472">
        <v>0</v>
      </c>
      <c r="H36" s="472">
        <v>-63</v>
      </c>
      <c r="I36" s="326"/>
      <c r="J36" s="326"/>
      <c r="K36" s="326"/>
      <c r="O36" s="326"/>
    </row>
    <row r="37" spans="1:32" ht="13.8" x14ac:dyDescent="0.25">
      <c r="A37" s="322" t="s">
        <v>316</v>
      </c>
      <c r="B37" s="336">
        <v>247</v>
      </c>
      <c r="C37" s="336">
        <v>33</v>
      </c>
      <c r="D37" s="336">
        <v>12</v>
      </c>
      <c r="E37" s="336">
        <v>3</v>
      </c>
      <c r="F37" s="336">
        <v>2</v>
      </c>
      <c r="G37" s="336">
        <v>81</v>
      </c>
      <c r="H37" s="336">
        <v>378</v>
      </c>
      <c r="I37" s="326"/>
      <c r="J37" s="326"/>
      <c r="K37" s="326"/>
      <c r="O37" s="326"/>
    </row>
    <row r="38" spans="1:32" ht="13.8" x14ac:dyDescent="0.25">
      <c r="A38" s="323" t="s">
        <v>94</v>
      </c>
      <c r="B38" s="472">
        <v>-41</v>
      </c>
      <c r="C38" s="472">
        <v>-8</v>
      </c>
      <c r="D38" s="472">
        <v>0</v>
      </c>
      <c r="E38" s="472">
        <v>0</v>
      </c>
      <c r="F38" s="472">
        <v>0</v>
      </c>
      <c r="G38" s="472">
        <v>-4</v>
      </c>
      <c r="H38" s="472">
        <v>-53</v>
      </c>
      <c r="I38" s="326"/>
      <c r="J38" s="326"/>
      <c r="K38" s="326"/>
      <c r="O38" s="326"/>
    </row>
    <row r="39" spans="1:32" ht="13.8" x14ac:dyDescent="0.25">
      <c r="A39" s="323" t="s">
        <v>317</v>
      </c>
      <c r="B39" s="472">
        <v>206</v>
      </c>
      <c r="C39" s="472">
        <v>25</v>
      </c>
      <c r="D39" s="472">
        <v>12</v>
      </c>
      <c r="E39" s="472">
        <v>3</v>
      </c>
      <c r="F39" s="472">
        <v>2</v>
      </c>
      <c r="G39" s="472">
        <v>77</v>
      </c>
      <c r="H39" s="472">
        <v>325</v>
      </c>
      <c r="I39" s="326"/>
      <c r="J39" s="326"/>
      <c r="K39" s="326"/>
      <c r="O39" s="326"/>
    </row>
    <row r="40" spans="1:32" ht="13.8" x14ac:dyDescent="0.25">
      <c r="A40" s="323" t="s">
        <v>322</v>
      </c>
      <c r="B40" s="472">
        <v>-7</v>
      </c>
      <c r="C40" s="472">
        <v>0</v>
      </c>
      <c r="D40" s="472">
        <v>0</v>
      </c>
      <c r="E40" s="472">
        <v>0</v>
      </c>
      <c r="F40" s="472">
        <v>0</v>
      </c>
      <c r="G40" s="472">
        <v>7</v>
      </c>
      <c r="H40" s="472">
        <v>0</v>
      </c>
      <c r="I40" s="326"/>
      <c r="J40" s="326"/>
      <c r="K40" s="326"/>
      <c r="O40" s="326"/>
    </row>
    <row r="41" spans="1:32" ht="13.8" x14ac:dyDescent="0.25">
      <c r="A41" s="322" t="s">
        <v>319</v>
      </c>
      <c r="B41" s="336">
        <v>199</v>
      </c>
      <c r="C41" s="336">
        <v>25</v>
      </c>
      <c r="D41" s="336">
        <v>12</v>
      </c>
      <c r="E41" s="336">
        <v>3</v>
      </c>
      <c r="F41" s="336">
        <v>2</v>
      </c>
      <c r="G41" s="336">
        <v>84</v>
      </c>
      <c r="H41" s="336">
        <v>325</v>
      </c>
      <c r="I41" s="326"/>
      <c r="J41" s="326"/>
      <c r="K41" s="326"/>
      <c r="O41" s="326"/>
    </row>
    <row r="42" spans="1:32" ht="13.8" x14ac:dyDescent="0.25">
      <c r="A42" s="323" t="s">
        <v>96</v>
      </c>
      <c r="B42" s="472">
        <v>72</v>
      </c>
      <c r="C42" s="472">
        <v>12</v>
      </c>
      <c r="D42" s="472">
        <v>5</v>
      </c>
      <c r="E42" s="472">
        <v>1</v>
      </c>
      <c r="F42" s="472">
        <v>0</v>
      </c>
      <c r="G42" s="472">
        <v>1</v>
      </c>
      <c r="H42" s="472">
        <v>91</v>
      </c>
      <c r="I42" s="326"/>
      <c r="J42" s="326"/>
      <c r="K42" s="326"/>
      <c r="O42" s="326"/>
    </row>
    <row r="43" spans="1:32" ht="30.6" x14ac:dyDescent="0.25">
      <c r="A43" s="325" t="s">
        <v>320</v>
      </c>
      <c r="B43" s="338">
        <v>127</v>
      </c>
      <c r="C43" s="338">
        <v>13</v>
      </c>
      <c r="D43" s="338">
        <v>7</v>
      </c>
      <c r="E43" s="338">
        <v>2</v>
      </c>
      <c r="F43" s="338">
        <v>2</v>
      </c>
      <c r="G43" s="338">
        <v>83</v>
      </c>
      <c r="H43" s="338">
        <v>234</v>
      </c>
      <c r="I43" s="326"/>
      <c r="J43" s="326"/>
      <c r="K43" s="326"/>
      <c r="O43" s="326"/>
    </row>
    <row r="44" spans="1:32" x14ac:dyDescent="0.3">
      <c r="B44" s="316"/>
      <c r="C44" s="316"/>
      <c r="D44" s="316"/>
      <c r="E44" s="316"/>
      <c r="F44" s="316"/>
      <c r="G44" s="402"/>
      <c r="H44" s="317"/>
    </row>
    <row r="45" spans="1:32" ht="60" customHeight="1" x14ac:dyDescent="0.3">
      <c r="A45" s="483" t="s">
        <v>321</v>
      </c>
      <c r="B45" s="483"/>
      <c r="C45" s="483"/>
      <c r="D45" s="483"/>
      <c r="E45" s="483"/>
      <c r="F45" s="483"/>
      <c r="G45" s="483"/>
      <c r="H45" s="483"/>
    </row>
    <row r="46" spans="1:32" x14ac:dyDescent="0.3">
      <c r="B46" s="316"/>
      <c r="C46" s="316"/>
      <c r="D46" s="316"/>
      <c r="E46" s="316"/>
      <c r="F46" s="316"/>
      <c r="G46" s="402"/>
      <c r="H46" s="317"/>
    </row>
    <row r="47" spans="1:32" s="310" customFormat="1" ht="10.199999999999999" x14ac:dyDescent="0.2">
      <c r="A47" s="327" t="s">
        <v>53</v>
      </c>
      <c r="B47" s="328"/>
      <c r="C47" s="328"/>
      <c r="D47" s="328"/>
      <c r="E47" s="328"/>
      <c r="F47" s="328"/>
      <c r="G47" s="474"/>
      <c r="H47" s="329"/>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row>
    <row r="48" spans="1:32" s="310" customFormat="1" ht="10.199999999999999" x14ac:dyDescent="0.2">
      <c r="A48" s="402"/>
      <c r="B48" s="475"/>
      <c r="C48" s="475"/>
      <c r="D48" s="475"/>
      <c r="E48" s="475"/>
      <c r="F48" s="475"/>
      <c r="G48" s="475"/>
      <c r="H48" s="476"/>
    </row>
    <row r="49" spans="1:9" x14ac:dyDescent="0.3">
      <c r="A49" s="184"/>
      <c r="B49" s="468"/>
      <c r="C49" s="485" t="s">
        <v>304</v>
      </c>
      <c r="D49" s="485"/>
      <c r="E49" s="485"/>
      <c r="F49" s="485"/>
      <c r="G49" s="469"/>
      <c r="H49" s="470"/>
    </row>
    <row r="50" spans="1:9" ht="51" x14ac:dyDescent="0.3">
      <c r="A50" s="184"/>
      <c r="B50" s="471" t="s">
        <v>305</v>
      </c>
      <c r="C50" s="471" t="s">
        <v>306</v>
      </c>
      <c r="D50" s="471" t="s">
        <v>307</v>
      </c>
      <c r="E50" s="471" t="s">
        <v>308</v>
      </c>
      <c r="F50" s="471" t="s">
        <v>309</v>
      </c>
      <c r="G50" s="471" t="s">
        <v>310</v>
      </c>
      <c r="H50" s="471" t="s">
        <v>311</v>
      </c>
      <c r="I50" s="331"/>
    </row>
    <row r="51" spans="1:9" x14ac:dyDescent="0.3">
      <c r="A51" s="320" t="s">
        <v>312</v>
      </c>
      <c r="B51" s="332">
        <v>301</v>
      </c>
      <c r="C51" s="332" t="s">
        <v>240</v>
      </c>
      <c r="D51" s="332" t="s">
        <v>240</v>
      </c>
      <c r="E51" s="332">
        <v>20</v>
      </c>
      <c r="F51" s="332" t="s">
        <v>240</v>
      </c>
      <c r="G51" s="332">
        <v>53</v>
      </c>
      <c r="H51" s="332">
        <v>374</v>
      </c>
    </row>
    <row r="52" spans="1:9" x14ac:dyDescent="0.3">
      <c r="A52" s="321" t="s">
        <v>176</v>
      </c>
      <c r="B52" s="333">
        <v>-73</v>
      </c>
      <c r="C52" s="333">
        <v>9</v>
      </c>
      <c r="D52" s="333" t="s">
        <v>240</v>
      </c>
      <c r="E52" s="333" t="s">
        <v>240</v>
      </c>
      <c r="F52" s="333" t="s">
        <v>240</v>
      </c>
      <c r="G52" s="333" t="s">
        <v>240</v>
      </c>
      <c r="H52" s="333">
        <v>-64</v>
      </c>
    </row>
    <row r="53" spans="1:9" x14ac:dyDescent="0.3">
      <c r="A53" s="321" t="s">
        <v>89</v>
      </c>
      <c r="B53" s="333">
        <v>-12</v>
      </c>
      <c r="C53" s="333" t="s">
        <v>240</v>
      </c>
      <c r="D53" s="333">
        <v>12</v>
      </c>
      <c r="E53" s="333" t="s">
        <v>240</v>
      </c>
      <c r="F53" s="333" t="s">
        <v>240</v>
      </c>
      <c r="G53" s="333" t="s">
        <v>240</v>
      </c>
      <c r="H53" s="333">
        <v>0</v>
      </c>
    </row>
    <row r="54" spans="1:9" x14ac:dyDescent="0.3">
      <c r="A54" s="321" t="s">
        <v>313</v>
      </c>
      <c r="B54" s="333">
        <v>-4</v>
      </c>
      <c r="C54" s="333" t="s">
        <v>240</v>
      </c>
      <c r="D54" s="333" t="s">
        <v>240</v>
      </c>
      <c r="E54" s="333" t="s">
        <v>240</v>
      </c>
      <c r="F54" s="333" t="s">
        <v>240</v>
      </c>
      <c r="G54" s="333">
        <v>4</v>
      </c>
      <c r="H54" s="333">
        <v>0</v>
      </c>
    </row>
    <row r="55" spans="1:9" x14ac:dyDescent="0.3">
      <c r="A55" s="334" t="s">
        <v>314</v>
      </c>
      <c r="B55" s="332">
        <v>212</v>
      </c>
      <c r="C55" s="332">
        <v>9</v>
      </c>
      <c r="D55" s="332">
        <v>12</v>
      </c>
      <c r="E55" s="332">
        <v>20</v>
      </c>
      <c r="F55" s="332" t="s">
        <v>240</v>
      </c>
      <c r="G55" s="332">
        <v>57</v>
      </c>
      <c r="H55" s="332">
        <v>310</v>
      </c>
    </row>
    <row r="56" spans="1:9" x14ac:dyDescent="0.3">
      <c r="A56" s="323" t="s">
        <v>92</v>
      </c>
      <c r="B56" s="333">
        <v>-84</v>
      </c>
      <c r="C56" s="333" t="s">
        <v>240</v>
      </c>
      <c r="D56" s="333" t="s">
        <v>240</v>
      </c>
      <c r="E56" s="333" t="s">
        <v>240</v>
      </c>
      <c r="F56" s="333">
        <v>2</v>
      </c>
      <c r="G56" s="333" t="s">
        <v>240</v>
      </c>
      <c r="H56" s="333">
        <v>-82</v>
      </c>
    </row>
    <row r="57" spans="1:9" x14ac:dyDescent="0.3">
      <c r="A57" s="334" t="s">
        <v>316</v>
      </c>
      <c r="B57" s="332">
        <v>128</v>
      </c>
      <c r="C57" s="332">
        <v>9</v>
      </c>
      <c r="D57" s="332">
        <v>12</v>
      </c>
      <c r="E57" s="332">
        <v>20</v>
      </c>
      <c r="F57" s="332">
        <v>2</v>
      </c>
      <c r="G57" s="332">
        <v>57</v>
      </c>
      <c r="H57" s="332">
        <v>228</v>
      </c>
    </row>
    <row r="58" spans="1:9" x14ac:dyDescent="0.3">
      <c r="A58" s="323" t="s">
        <v>94</v>
      </c>
      <c r="B58" s="333">
        <v>-71</v>
      </c>
      <c r="C58" s="333">
        <v>-2</v>
      </c>
      <c r="D58" s="333" t="s">
        <v>240</v>
      </c>
      <c r="E58" s="333" t="s">
        <v>240</v>
      </c>
      <c r="F58" s="333" t="s">
        <v>240</v>
      </c>
      <c r="G58" s="333">
        <v>-6</v>
      </c>
      <c r="H58" s="333">
        <v>-79</v>
      </c>
    </row>
    <row r="59" spans="1:9" x14ac:dyDescent="0.3">
      <c r="A59" s="323" t="s">
        <v>317</v>
      </c>
      <c r="B59" s="333">
        <v>57</v>
      </c>
      <c r="C59" s="333">
        <v>7</v>
      </c>
      <c r="D59" s="333">
        <v>12</v>
      </c>
      <c r="E59" s="333">
        <v>20</v>
      </c>
      <c r="F59" s="333">
        <v>2</v>
      </c>
      <c r="G59" s="333">
        <v>51</v>
      </c>
      <c r="H59" s="333">
        <v>149</v>
      </c>
    </row>
    <row r="60" spans="1:9" x14ac:dyDescent="0.3">
      <c r="A60" s="323" t="s">
        <v>322</v>
      </c>
      <c r="B60" s="333">
        <v>5</v>
      </c>
      <c r="C60" s="333" t="s">
        <v>240</v>
      </c>
      <c r="D60" s="333" t="s">
        <v>240</v>
      </c>
      <c r="E60" s="333" t="s">
        <v>240</v>
      </c>
      <c r="F60" s="333" t="s">
        <v>240</v>
      </c>
      <c r="G60" s="333">
        <v>-5</v>
      </c>
      <c r="H60" s="333">
        <v>0</v>
      </c>
    </row>
    <row r="61" spans="1:9" x14ac:dyDescent="0.3">
      <c r="A61" s="334" t="s">
        <v>319</v>
      </c>
      <c r="B61" s="332">
        <v>62</v>
      </c>
      <c r="C61" s="332">
        <v>7</v>
      </c>
      <c r="D61" s="332">
        <v>12</v>
      </c>
      <c r="E61" s="332">
        <v>20</v>
      </c>
      <c r="F61" s="332">
        <v>2</v>
      </c>
      <c r="G61" s="332">
        <v>46</v>
      </c>
      <c r="H61" s="332">
        <v>149</v>
      </c>
    </row>
    <row r="62" spans="1:9" x14ac:dyDescent="0.3">
      <c r="A62" s="323" t="s">
        <v>96</v>
      </c>
      <c r="B62" s="333">
        <v>69</v>
      </c>
      <c r="C62" s="333" t="s">
        <v>240</v>
      </c>
      <c r="D62" s="333" t="s">
        <v>240</v>
      </c>
      <c r="E62" s="333">
        <v>6</v>
      </c>
      <c r="F62" s="333" t="s">
        <v>240</v>
      </c>
      <c r="G62" s="333">
        <v>2</v>
      </c>
      <c r="H62" s="333">
        <v>77</v>
      </c>
    </row>
    <row r="63" spans="1:9" ht="30.6" x14ac:dyDescent="0.3">
      <c r="A63" s="325" t="s">
        <v>320</v>
      </c>
      <c r="B63" s="335">
        <v>-7</v>
      </c>
      <c r="C63" s="335">
        <v>7</v>
      </c>
      <c r="D63" s="335">
        <v>12</v>
      </c>
      <c r="E63" s="335">
        <v>14</v>
      </c>
      <c r="F63" s="335">
        <v>2</v>
      </c>
      <c r="G63" s="335">
        <v>44</v>
      </c>
      <c r="H63" s="335">
        <v>72</v>
      </c>
    </row>
    <row r="64" spans="1:9" x14ac:dyDescent="0.3">
      <c r="A64" s="184"/>
      <c r="B64" s="477"/>
      <c r="C64" s="477"/>
      <c r="D64" s="465"/>
      <c r="E64" s="477"/>
      <c r="F64" s="477"/>
      <c r="G64" s="477"/>
      <c r="H64" s="477"/>
    </row>
    <row r="65" spans="1:32" ht="55.95" customHeight="1" x14ac:dyDescent="0.3">
      <c r="A65" s="483" t="s">
        <v>323</v>
      </c>
      <c r="B65" s="483"/>
      <c r="C65" s="483"/>
      <c r="D65" s="483"/>
      <c r="E65" s="483"/>
      <c r="F65" s="483"/>
      <c r="G65" s="483"/>
      <c r="H65" s="483"/>
    </row>
    <row r="67" spans="1:32" x14ac:dyDescent="0.3">
      <c r="A67" s="463"/>
      <c r="B67" s="313"/>
      <c r="C67" s="313"/>
      <c r="D67" s="313"/>
      <c r="E67" s="313"/>
      <c r="F67" s="313"/>
      <c r="G67" s="464"/>
      <c r="H67" s="314"/>
    </row>
    <row r="68" spans="1:32" s="310" customFormat="1" ht="10.199999999999999" x14ac:dyDescent="0.2">
      <c r="A68" s="327" t="s">
        <v>52</v>
      </c>
      <c r="B68" s="328"/>
      <c r="C68" s="328"/>
      <c r="D68" s="328"/>
      <c r="E68" s="328"/>
      <c r="F68" s="328"/>
      <c r="G68" s="474"/>
      <c r="H68" s="329"/>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row>
    <row r="69" spans="1:32" s="310" customFormat="1" ht="10.199999999999999" x14ac:dyDescent="0.2">
      <c r="A69" s="402"/>
      <c r="B69" s="475"/>
      <c r="C69" s="475"/>
      <c r="D69" s="475"/>
      <c r="E69" s="475"/>
      <c r="F69" s="475"/>
      <c r="G69" s="475"/>
      <c r="H69" s="476"/>
    </row>
    <row r="70" spans="1:32" x14ac:dyDescent="0.3">
      <c r="A70" s="184"/>
      <c r="B70" s="468"/>
      <c r="C70" s="485" t="s">
        <v>304</v>
      </c>
      <c r="D70" s="485"/>
      <c r="E70" s="485"/>
      <c r="F70" s="485"/>
      <c r="G70" s="469"/>
      <c r="H70" s="470"/>
    </row>
    <row r="71" spans="1:32" ht="51" x14ac:dyDescent="0.3">
      <c r="A71" s="184"/>
      <c r="B71" s="471" t="s">
        <v>305</v>
      </c>
      <c r="C71" s="471" t="s">
        <v>306</v>
      </c>
      <c r="D71" s="471" t="s">
        <v>324</v>
      </c>
      <c r="E71" s="471" t="s">
        <v>308</v>
      </c>
      <c r="F71" s="471" t="s">
        <v>309</v>
      </c>
      <c r="G71" s="471" t="s">
        <v>310</v>
      </c>
      <c r="H71" s="471" t="s">
        <v>311</v>
      </c>
      <c r="I71" s="331"/>
    </row>
    <row r="72" spans="1:32" x14ac:dyDescent="0.3">
      <c r="A72" s="320" t="s">
        <v>325</v>
      </c>
      <c r="B72" s="332">
        <v>294</v>
      </c>
      <c r="C72" s="332">
        <v>0</v>
      </c>
      <c r="D72" s="332">
        <v>0</v>
      </c>
      <c r="E72" s="332">
        <v>19</v>
      </c>
      <c r="F72" s="332">
        <v>0</v>
      </c>
      <c r="G72" s="332">
        <v>42</v>
      </c>
      <c r="H72" s="332">
        <f t="shared" ref="H72:H83" si="0">SUM(B72:G72)</f>
        <v>355</v>
      </c>
    </row>
    <row r="73" spans="1:32" x14ac:dyDescent="0.3">
      <c r="A73" s="321" t="s">
        <v>88</v>
      </c>
      <c r="B73" s="333">
        <v>-66</v>
      </c>
      <c r="C73" s="333">
        <v>9</v>
      </c>
      <c r="D73" s="333">
        <v>0</v>
      </c>
      <c r="E73" s="333">
        <v>0</v>
      </c>
      <c r="F73" s="333">
        <v>0</v>
      </c>
      <c r="G73" s="333">
        <v>0</v>
      </c>
      <c r="H73" s="333">
        <f t="shared" si="0"/>
        <v>-57</v>
      </c>
    </row>
    <row r="74" spans="1:32" x14ac:dyDescent="0.3">
      <c r="A74" s="321" t="s">
        <v>89</v>
      </c>
      <c r="B74" s="333">
        <v>-2</v>
      </c>
      <c r="C74" s="333">
        <v>0</v>
      </c>
      <c r="D74" s="333">
        <v>2</v>
      </c>
      <c r="E74" s="333">
        <v>0</v>
      </c>
      <c r="F74" s="333">
        <v>0</v>
      </c>
      <c r="G74" s="333">
        <v>0</v>
      </c>
      <c r="H74" s="333">
        <f t="shared" si="0"/>
        <v>0</v>
      </c>
    </row>
    <row r="75" spans="1:32" x14ac:dyDescent="0.3">
      <c r="A75" s="321" t="s">
        <v>90</v>
      </c>
      <c r="B75" s="333">
        <v>2</v>
      </c>
      <c r="C75" s="333">
        <v>0</v>
      </c>
      <c r="D75" s="333">
        <v>0</v>
      </c>
      <c r="E75" s="333">
        <v>0</v>
      </c>
      <c r="F75" s="333">
        <v>0</v>
      </c>
      <c r="G75" s="333">
        <v>-2</v>
      </c>
      <c r="H75" s="333">
        <f t="shared" si="0"/>
        <v>0</v>
      </c>
    </row>
    <row r="76" spans="1:32" x14ac:dyDescent="0.3">
      <c r="A76" s="334" t="s">
        <v>314</v>
      </c>
      <c r="B76" s="332">
        <f t="shared" ref="B76:G76" si="1">SUM(B72:B75)</f>
        <v>228</v>
      </c>
      <c r="C76" s="332">
        <f t="shared" si="1"/>
        <v>9</v>
      </c>
      <c r="D76" s="332">
        <f t="shared" si="1"/>
        <v>2</v>
      </c>
      <c r="E76" s="332">
        <f t="shared" si="1"/>
        <v>19</v>
      </c>
      <c r="F76" s="332">
        <f t="shared" si="1"/>
        <v>0</v>
      </c>
      <c r="G76" s="332">
        <f t="shared" si="1"/>
        <v>40</v>
      </c>
      <c r="H76" s="332">
        <f t="shared" si="0"/>
        <v>298</v>
      </c>
    </row>
    <row r="77" spans="1:32" x14ac:dyDescent="0.3">
      <c r="A77" s="323" t="s">
        <v>92</v>
      </c>
      <c r="B77" s="333">
        <v>-55</v>
      </c>
      <c r="C77" s="333">
        <v>0</v>
      </c>
      <c r="D77" s="333">
        <v>0</v>
      </c>
      <c r="E77" s="333">
        <v>0</v>
      </c>
      <c r="F77" s="333">
        <v>2</v>
      </c>
      <c r="G77" s="333">
        <v>0</v>
      </c>
      <c r="H77" s="333">
        <f t="shared" si="0"/>
        <v>-53</v>
      </c>
    </row>
    <row r="78" spans="1:32" x14ac:dyDescent="0.3">
      <c r="A78" s="334" t="s">
        <v>316</v>
      </c>
      <c r="B78" s="332">
        <f t="shared" ref="B78:G78" si="2">SUM(B76:B77)</f>
        <v>173</v>
      </c>
      <c r="C78" s="332">
        <f t="shared" si="2"/>
        <v>9</v>
      </c>
      <c r="D78" s="332">
        <f t="shared" si="2"/>
        <v>2</v>
      </c>
      <c r="E78" s="332">
        <f t="shared" si="2"/>
        <v>19</v>
      </c>
      <c r="F78" s="332">
        <f t="shared" si="2"/>
        <v>2</v>
      </c>
      <c r="G78" s="332">
        <f t="shared" si="2"/>
        <v>40</v>
      </c>
      <c r="H78" s="332">
        <f t="shared" si="0"/>
        <v>245</v>
      </c>
    </row>
    <row r="79" spans="1:32" x14ac:dyDescent="0.3">
      <c r="A79" s="323" t="s">
        <v>94</v>
      </c>
      <c r="B79" s="333">
        <v>-52</v>
      </c>
      <c r="C79" s="333">
        <v>-2</v>
      </c>
      <c r="D79" s="333">
        <v>0</v>
      </c>
      <c r="E79" s="333">
        <v>0</v>
      </c>
      <c r="F79" s="333">
        <v>0</v>
      </c>
      <c r="G79" s="333">
        <v>-3</v>
      </c>
      <c r="H79" s="333">
        <f t="shared" si="0"/>
        <v>-57</v>
      </c>
    </row>
    <row r="80" spans="1:32" x14ac:dyDescent="0.3">
      <c r="A80" s="323" t="s">
        <v>317</v>
      </c>
      <c r="B80" s="333">
        <v>121</v>
      </c>
      <c r="C80" s="333">
        <v>7</v>
      </c>
      <c r="D80" s="333">
        <v>2</v>
      </c>
      <c r="E80" s="333">
        <v>19</v>
      </c>
      <c r="F80" s="333">
        <v>2</v>
      </c>
      <c r="G80" s="333">
        <v>37</v>
      </c>
      <c r="H80" s="333">
        <f>SUM(B80:G80)</f>
        <v>188</v>
      </c>
    </row>
    <row r="81" spans="1:32" x14ac:dyDescent="0.3">
      <c r="A81" s="323" t="s">
        <v>322</v>
      </c>
      <c r="B81" s="333">
        <v>-1</v>
      </c>
      <c r="C81" s="333">
        <v>0</v>
      </c>
      <c r="D81" s="333">
        <v>0</v>
      </c>
      <c r="E81" s="333">
        <v>0</v>
      </c>
      <c r="F81" s="333">
        <v>0</v>
      </c>
      <c r="G81" s="333">
        <v>1</v>
      </c>
      <c r="H81" s="333">
        <f>SUM(B81:G81)</f>
        <v>0</v>
      </c>
    </row>
    <row r="82" spans="1:32" x14ac:dyDescent="0.3">
      <c r="A82" s="334" t="s">
        <v>319</v>
      </c>
      <c r="B82" s="332">
        <v>120</v>
      </c>
      <c r="C82" s="332">
        <f>SUM(C78:C79)</f>
        <v>7</v>
      </c>
      <c r="D82" s="332">
        <f>SUM(D78:D79)</f>
        <v>2</v>
      </c>
      <c r="E82" s="332">
        <f>SUM(E78:E79)</f>
        <v>19</v>
      </c>
      <c r="F82" s="332">
        <f>SUM(F78:F79)</f>
        <v>2</v>
      </c>
      <c r="G82" s="332">
        <v>38</v>
      </c>
      <c r="H82" s="332">
        <f t="shared" si="0"/>
        <v>188</v>
      </c>
    </row>
    <row r="83" spans="1:32" x14ac:dyDescent="0.3">
      <c r="A83" s="323" t="s">
        <v>96</v>
      </c>
      <c r="B83" s="333">
        <v>68</v>
      </c>
      <c r="C83" s="333">
        <v>0</v>
      </c>
      <c r="D83" s="333">
        <v>0</v>
      </c>
      <c r="E83" s="333">
        <v>6</v>
      </c>
      <c r="F83" s="333">
        <v>0</v>
      </c>
      <c r="G83" s="333">
        <v>7</v>
      </c>
      <c r="H83" s="333">
        <f t="shared" si="0"/>
        <v>81</v>
      </c>
    </row>
    <row r="84" spans="1:32" ht="30.6" x14ac:dyDescent="0.3">
      <c r="A84" s="325" t="s">
        <v>320</v>
      </c>
      <c r="B84" s="335">
        <f t="shared" ref="B84:H84" si="3">B82-B83</f>
        <v>52</v>
      </c>
      <c r="C84" s="335">
        <f t="shared" si="3"/>
        <v>7</v>
      </c>
      <c r="D84" s="335">
        <f t="shared" si="3"/>
        <v>2</v>
      </c>
      <c r="E84" s="335">
        <f t="shared" si="3"/>
        <v>13</v>
      </c>
      <c r="F84" s="335">
        <f t="shared" si="3"/>
        <v>2</v>
      </c>
      <c r="G84" s="335">
        <f t="shared" si="3"/>
        <v>31</v>
      </c>
      <c r="H84" s="335">
        <f t="shared" si="3"/>
        <v>107</v>
      </c>
    </row>
    <row r="85" spans="1:32" x14ac:dyDescent="0.3">
      <c r="A85" s="184"/>
      <c r="B85" s="477"/>
      <c r="C85" s="477"/>
      <c r="D85" s="465"/>
      <c r="E85" s="477"/>
      <c r="F85" s="477"/>
      <c r="G85" s="477"/>
      <c r="H85" s="477"/>
    </row>
    <row r="86" spans="1:32" ht="55.95" customHeight="1" x14ac:dyDescent="0.3">
      <c r="A86" s="483" t="s">
        <v>323</v>
      </c>
      <c r="B86" s="483"/>
      <c r="C86" s="483"/>
      <c r="D86" s="483"/>
      <c r="E86" s="483"/>
      <c r="F86" s="483"/>
      <c r="G86" s="483"/>
      <c r="H86" s="483"/>
    </row>
    <row r="89" spans="1:32" s="310" customFormat="1" ht="10.199999999999999" x14ac:dyDescent="0.2">
      <c r="A89" s="327" t="s">
        <v>51</v>
      </c>
      <c r="B89" s="328"/>
      <c r="C89" s="328"/>
      <c r="D89" s="328"/>
      <c r="E89" s="328"/>
      <c r="F89" s="328"/>
      <c r="G89" s="474"/>
      <c r="H89" s="329"/>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0"/>
    </row>
    <row r="90" spans="1:32" s="310" customFormat="1" ht="10.199999999999999" x14ac:dyDescent="0.2">
      <c r="A90" s="402"/>
      <c r="B90" s="475"/>
      <c r="C90" s="475"/>
      <c r="D90" s="475"/>
      <c r="E90" s="475"/>
      <c r="F90" s="475"/>
      <c r="G90" s="475"/>
      <c r="H90" s="475"/>
    </row>
    <row r="91" spans="1:32" x14ac:dyDescent="0.3">
      <c r="A91" s="184"/>
      <c r="B91" s="478"/>
      <c r="C91" s="485" t="s">
        <v>304</v>
      </c>
      <c r="D91" s="485"/>
      <c r="E91" s="485"/>
      <c r="F91" s="485"/>
      <c r="G91" s="479"/>
      <c r="H91" s="479"/>
    </row>
    <row r="92" spans="1:32" ht="51" x14ac:dyDescent="0.3">
      <c r="A92" s="184"/>
      <c r="B92" s="471" t="s">
        <v>305</v>
      </c>
      <c r="C92" s="471" t="s">
        <v>306</v>
      </c>
      <c r="D92" s="471" t="s">
        <v>308</v>
      </c>
      <c r="E92" s="471" t="s">
        <v>309</v>
      </c>
      <c r="F92" s="471" t="s">
        <v>310</v>
      </c>
      <c r="G92" s="471"/>
      <c r="H92" s="471" t="s">
        <v>311</v>
      </c>
      <c r="I92" s="331"/>
    </row>
    <row r="93" spans="1:32" x14ac:dyDescent="0.3">
      <c r="A93" s="320" t="s">
        <v>325</v>
      </c>
      <c r="B93" s="332">
        <v>303</v>
      </c>
      <c r="C93" s="332">
        <v>0</v>
      </c>
      <c r="D93" s="332">
        <v>15.6</v>
      </c>
      <c r="E93" s="332">
        <v>0</v>
      </c>
      <c r="F93" s="332">
        <v>38.700000000000003</v>
      </c>
      <c r="G93" s="332"/>
      <c r="H93" s="336">
        <v>358</v>
      </c>
    </row>
    <row r="94" spans="1:32" x14ac:dyDescent="0.3">
      <c r="A94" s="321" t="s">
        <v>88</v>
      </c>
      <c r="B94" s="333">
        <v>-64</v>
      </c>
      <c r="C94" s="333">
        <v>9</v>
      </c>
      <c r="D94" s="333">
        <v>0</v>
      </c>
      <c r="E94" s="333">
        <v>0</v>
      </c>
      <c r="F94" s="333">
        <v>0</v>
      </c>
      <c r="G94" s="333"/>
      <c r="H94" s="333">
        <f t="shared" ref="H94:H104" si="4">SUM(B94:F94)</f>
        <v>-55</v>
      </c>
    </row>
    <row r="95" spans="1:32" x14ac:dyDescent="0.3">
      <c r="A95" s="321" t="s">
        <v>89</v>
      </c>
      <c r="B95" s="333">
        <v>0</v>
      </c>
      <c r="C95" s="333">
        <v>0</v>
      </c>
      <c r="D95" s="333">
        <v>0</v>
      </c>
      <c r="E95" s="333">
        <v>0</v>
      </c>
      <c r="F95" s="333">
        <v>0</v>
      </c>
      <c r="G95" s="333"/>
      <c r="H95" s="333">
        <f t="shared" si="4"/>
        <v>0</v>
      </c>
    </row>
    <row r="96" spans="1:32" x14ac:dyDescent="0.3">
      <c r="A96" s="321" t="s">
        <v>90</v>
      </c>
      <c r="B96" s="333">
        <v>0</v>
      </c>
      <c r="C96" s="333">
        <v>0</v>
      </c>
      <c r="D96" s="333">
        <v>0</v>
      </c>
      <c r="E96" s="333">
        <v>0</v>
      </c>
      <c r="F96" s="333">
        <v>0</v>
      </c>
      <c r="G96" s="333"/>
      <c r="H96" s="333">
        <f t="shared" si="4"/>
        <v>0</v>
      </c>
    </row>
    <row r="97" spans="1:32" x14ac:dyDescent="0.3">
      <c r="A97" s="334" t="s">
        <v>314</v>
      </c>
      <c r="B97" s="332">
        <f>SUM(B93:B96)</f>
        <v>239</v>
      </c>
      <c r="C97" s="332">
        <f>SUM(C93:C96)</f>
        <v>9</v>
      </c>
      <c r="D97" s="332">
        <f>SUM(D93:D96)</f>
        <v>15.6</v>
      </c>
      <c r="E97" s="332">
        <f>SUM(E93:E96)</f>
        <v>0</v>
      </c>
      <c r="F97" s="332">
        <f>SUM(F93:F96)</f>
        <v>38.700000000000003</v>
      </c>
      <c r="G97" s="332"/>
      <c r="H97" s="332">
        <v>303</v>
      </c>
    </row>
    <row r="98" spans="1:32" x14ac:dyDescent="0.3">
      <c r="A98" s="323" t="s">
        <v>92</v>
      </c>
      <c r="B98" s="333">
        <v>-58</v>
      </c>
      <c r="C98" s="333">
        <v>0</v>
      </c>
      <c r="D98" s="333">
        <v>0</v>
      </c>
      <c r="E98" s="333">
        <v>2</v>
      </c>
      <c r="F98" s="333">
        <v>0</v>
      </c>
      <c r="G98" s="333"/>
      <c r="H98" s="333">
        <f t="shared" si="4"/>
        <v>-56</v>
      </c>
    </row>
    <row r="99" spans="1:32" x14ac:dyDescent="0.3">
      <c r="A99" s="334" t="s">
        <v>316</v>
      </c>
      <c r="B99" s="332">
        <f>SUM(B97:B98)</f>
        <v>181</v>
      </c>
      <c r="C99" s="332">
        <f>SUM(C97:C98)</f>
        <v>9</v>
      </c>
      <c r="D99" s="332">
        <f>SUM(D97:D98)</f>
        <v>15.6</v>
      </c>
      <c r="E99" s="332">
        <f>SUM(E97:E98)</f>
        <v>2</v>
      </c>
      <c r="F99" s="332">
        <f>SUM(F97:F98)</f>
        <v>38.700000000000003</v>
      </c>
      <c r="G99" s="332"/>
      <c r="H99" s="332">
        <f t="shared" si="4"/>
        <v>246.3</v>
      </c>
    </row>
    <row r="100" spans="1:32" x14ac:dyDescent="0.3">
      <c r="A100" s="323" t="s">
        <v>94</v>
      </c>
      <c r="B100" s="333">
        <v>-59</v>
      </c>
      <c r="C100" s="333">
        <v>-3</v>
      </c>
      <c r="D100" s="333">
        <v>0</v>
      </c>
      <c r="E100" s="333">
        <v>0</v>
      </c>
      <c r="F100" s="333">
        <v>-5</v>
      </c>
      <c r="G100" s="333"/>
      <c r="H100" s="337">
        <f t="shared" si="4"/>
        <v>-67</v>
      </c>
    </row>
    <row r="101" spans="1:32" x14ac:dyDescent="0.3">
      <c r="A101" s="323" t="s">
        <v>317</v>
      </c>
      <c r="B101" s="333">
        <v>122</v>
      </c>
      <c r="C101" s="333">
        <v>6</v>
      </c>
      <c r="D101" s="333">
        <v>16</v>
      </c>
      <c r="E101" s="333">
        <v>2</v>
      </c>
      <c r="F101" s="333">
        <v>34</v>
      </c>
      <c r="G101" s="333"/>
      <c r="H101" s="333">
        <f>SUM(B101:F101)</f>
        <v>180</v>
      </c>
    </row>
    <row r="102" spans="1:32" x14ac:dyDescent="0.3">
      <c r="A102" s="323" t="s">
        <v>322</v>
      </c>
      <c r="B102" s="333">
        <v>5</v>
      </c>
      <c r="C102" s="333">
        <v>0</v>
      </c>
      <c r="D102" s="333">
        <v>0</v>
      </c>
      <c r="E102" s="333">
        <v>0</v>
      </c>
      <c r="F102" s="333">
        <v>-5</v>
      </c>
      <c r="G102" s="333"/>
      <c r="H102" s="333">
        <f>SUM(B102:F102)</f>
        <v>0</v>
      </c>
    </row>
    <row r="103" spans="1:32" x14ac:dyDescent="0.3">
      <c r="A103" s="334" t="s">
        <v>319</v>
      </c>
      <c r="B103" s="332">
        <v>127</v>
      </c>
      <c r="C103" s="332">
        <v>6</v>
      </c>
      <c r="D103" s="332">
        <v>16</v>
      </c>
      <c r="E103" s="332">
        <v>2</v>
      </c>
      <c r="F103" s="332">
        <v>29</v>
      </c>
      <c r="G103" s="332"/>
      <c r="H103" s="336">
        <f t="shared" si="4"/>
        <v>180</v>
      </c>
    </row>
    <row r="104" spans="1:32" x14ac:dyDescent="0.3">
      <c r="A104" s="323" t="s">
        <v>96</v>
      </c>
      <c r="B104" s="333">
        <v>80</v>
      </c>
      <c r="C104" s="333">
        <v>-1</v>
      </c>
      <c r="D104" s="333">
        <v>4.7</v>
      </c>
      <c r="E104" s="333">
        <v>0</v>
      </c>
      <c r="F104" s="333">
        <v>0.2</v>
      </c>
      <c r="G104" s="333"/>
      <c r="H104" s="337">
        <f t="shared" si="4"/>
        <v>83.9</v>
      </c>
    </row>
    <row r="105" spans="1:32" ht="30.6" x14ac:dyDescent="0.3">
      <c r="A105" s="325" t="s">
        <v>320</v>
      </c>
      <c r="B105" s="335">
        <f>B103-B104</f>
        <v>47</v>
      </c>
      <c r="C105" s="335">
        <f>C103-C104</f>
        <v>7</v>
      </c>
      <c r="D105" s="335">
        <f>D103-D104</f>
        <v>11.3</v>
      </c>
      <c r="E105" s="335">
        <v>2</v>
      </c>
      <c r="F105" s="335">
        <f>F103-F104</f>
        <v>28.8</v>
      </c>
      <c r="G105" s="335"/>
      <c r="H105" s="335">
        <f>H103-H104</f>
        <v>96.1</v>
      </c>
    </row>
    <row r="106" spans="1:32" x14ac:dyDescent="0.3">
      <c r="A106" s="184"/>
      <c r="B106" s="477"/>
      <c r="C106" s="477"/>
      <c r="D106" s="477"/>
      <c r="E106" s="477"/>
      <c r="F106" s="477"/>
      <c r="G106" s="477"/>
      <c r="H106" s="477"/>
    </row>
    <row r="107" spans="1:32" ht="55.2" customHeight="1" x14ac:dyDescent="0.3">
      <c r="A107" s="483" t="s">
        <v>323</v>
      </c>
      <c r="B107" s="483"/>
      <c r="C107" s="483"/>
      <c r="D107" s="483"/>
      <c r="E107" s="483"/>
      <c r="F107" s="483"/>
      <c r="G107" s="483"/>
      <c r="H107" s="483"/>
    </row>
    <row r="110" spans="1:32" s="310" customFormat="1" ht="10.199999999999999" x14ac:dyDescent="0.2">
      <c r="A110" s="327" t="s">
        <v>326</v>
      </c>
      <c r="B110" s="328"/>
      <c r="C110" s="328"/>
      <c r="D110" s="328"/>
      <c r="E110" s="328"/>
      <c r="F110" s="328"/>
      <c r="G110" s="474"/>
      <c r="H110" s="329"/>
      <c r="I110" s="330"/>
      <c r="J110" s="330"/>
      <c r="K110" s="330"/>
      <c r="L110" s="330"/>
      <c r="M110" s="330"/>
      <c r="N110" s="330"/>
      <c r="O110" s="330"/>
      <c r="P110" s="330"/>
      <c r="Q110" s="330"/>
      <c r="R110" s="330"/>
      <c r="S110" s="330"/>
      <c r="T110" s="330"/>
      <c r="U110" s="330"/>
      <c r="V110" s="330"/>
      <c r="W110" s="330"/>
      <c r="X110" s="330"/>
      <c r="Y110" s="330"/>
      <c r="Z110" s="330"/>
      <c r="AA110" s="330"/>
      <c r="AB110" s="330"/>
      <c r="AC110" s="330"/>
      <c r="AD110" s="330"/>
      <c r="AE110" s="330"/>
      <c r="AF110" s="330"/>
    </row>
    <row r="111" spans="1:32" s="13" customFormat="1" ht="11.25" customHeight="1" x14ac:dyDescent="0.2">
      <c r="A111" s="480"/>
      <c r="B111" s="466"/>
      <c r="C111" s="466"/>
      <c r="D111" s="466"/>
      <c r="E111" s="466"/>
      <c r="F111" s="466"/>
      <c r="G111" s="466"/>
      <c r="H111" s="466"/>
    </row>
    <row r="112" spans="1:32" x14ac:dyDescent="0.3">
      <c r="A112" s="184"/>
      <c r="B112" s="478"/>
      <c r="C112" s="485" t="s">
        <v>304</v>
      </c>
      <c r="D112" s="485"/>
      <c r="E112" s="485"/>
      <c r="F112" s="485"/>
      <c r="G112" s="479"/>
      <c r="H112" s="478"/>
    </row>
    <row r="113" spans="1:9" ht="40.799999999999997" x14ac:dyDescent="0.3">
      <c r="A113" s="184"/>
      <c r="B113" s="481" t="s">
        <v>305</v>
      </c>
      <c r="C113" s="481" t="s">
        <v>306</v>
      </c>
      <c r="D113" s="481" t="s">
        <v>327</v>
      </c>
      <c r="E113" s="481" t="s">
        <v>328</v>
      </c>
      <c r="F113" s="481" t="s">
        <v>329</v>
      </c>
      <c r="G113" s="481" t="s">
        <v>330</v>
      </c>
      <c r="H113" s="481" t="s">
        <v>311</v>
      </c>
      <c r="I113" s="331"/>
    </row>
    <row r="114" spans="1:9" ht="14.7" customHeight="1" x14ac:dyDescent="0.3">
      <c r="A114" s="320" t="s">
        <v>325</v>
      </c>
      <c r="B114" s="336">
        <v>1388</v>
      </c>
      <c r="C114" s="336">
        <v>0</v>
      </c>
      <c r="D114" s="336">
        <v>0</v>
      </c>
      <c r="E114" s="336">
        <v>19.899999999999999</v>
      </c>
      <c r="F114" s="336">
        <v>0</v>
      </c>
      <c r="G114" s="336">
        <v>119</v>
      </c>
      <c r="H114" s="336">
        <f t="shared" ref="H114:H125" si="5">SUM(B114:G114)</f>
        <v>1526.9</v>
      </c>
    </row>
    <row r="115" spans="1:9" x14ac:dyDescent="0.3">
      <c r="A115" s="321" t="s">
        <v>88</v>
      </c>
      <c r="B115" s="337">
        <v>-258</v>
      </c>
      <c r="C115" s="337">
        <v>43.8</v>
      </c>
      <c r="D115" s="337">
        <v>0</v>
      </c>
      <c r="E115" s="337">
        <v>0</v>
      </c>
      <c r="F115" s="337">
        <v>0</v>
      </c>
      <c r="G115" s="337">
        <v>0</v>
      </c>
      <c r="H115" s="337">
        <f t="shared" si="5"/>
        <v>-214.2</v>
      </c>
    </row>
    <row r="116" spans="1:9" x14ac:dyDescent="0.3">
      <c r="A116" s="321" t="s">
        <v>89</v>
      </c>
      <c r="B116" s="337">
        <v>-26.2</v>
      </c>
      <c r="C116" s="337">
        <v>0</v>
      </c>
      <c r="D116" s="337">
        <v>10.1</v>
      </c>
      <c r="E116" s="337">
        <v>0</v>
      </c>
      <c r="F116" s="337">
        <v>0</v>
      </c>
      <c r="G116" s="337">
        <v>16.100000000000001</v>
      </c>
      <c r="H116" s="337">
        <f t="shared" si="5"/>
        <v>0</v>
      </c>
    </row>
    <row r="117" spans="1:9" x14ac:dyDescent="0.3">
      <c r="A117" s="321" t="s">
        <v>90</v>
      </c>
      <c r="B117" s="337">
        <v>10</v>
      </c>
      <c r="C117" s="337">
        <v>0</v>
      </c>
      <c r="D117" s="337">
        <v>0</v>
      </c>
      <c r="E117" s="337">
        <v>0</v>
      </c>
      <c r="F117" s="337">
        <v>0</v>
      </c>
      <c r="G117" s="337">
        <v>-10</v>
      </c>
      <c r="H117" s="337">
        <f t="shared" si="5"/>
        <v>0</v>
      </c>
    </row>
    <row r="118" spans="1:9" x14ac:dyDescent="0.3">
      <c r="A118" s="322" t="s">
        <v>314</v>
      </c>
      <c r="B118" s="336">
        <f>SUM(B114:B117)</f>
        <v>1113.8</v>
      </c>
      <c r="C118" s="336">
        <f t="shared" ref="C118:G118" si="6">SUM(C114:C117)</f>
        <v>43.8</v>
      </c>
      <c r="D118" s="336">
        <f>SUM(D114:D117)</f>
        <v>10.1</v>
      </c>
      <c r="E118" s="336">
        <f t="shared" si="6"/>
        <v>19.899999999999999</v>
      </c>
      <c r="F118" s="336">
        <f t="shared" si="6"/>
        <v>0</v>
      </c>
      <c r="G118" s="336">
        <f t="shared" si="6"/>
        <v>125.1</v>
      </c>
      <c r="H118" s="336">
        <f t="shared" si="5"/>
        <v>1312.6999999999998</v>
      </c>
    </row>
    <row r="119" spans="1:9" x14ac:dyDescent="0.3">
      <c r="A119" s="323" t="s">
        <v>92</v>
      </c>
      <c r="B119" s="337">
        <v>-242</v>
      </c>
      <c r="C119" s="337">
        <v>0</v>
      </c>
      <c r="D119" s="337">
        <v>0</v>
      </c>
      <c r="E119" s="337">
        <v>0</v>
      </c>
      <c r="F119" s="337">
        <v>3</v>
      </c>
      <c r="G119" s="337">
        <v>1</v>
      </c>
      <c r="H119" s="337">
        <f t="shared" si="5"/>
        <v>-238</v>
      </c>
    </row>
    <row r="120" spans="1:9" x14ac:dyDescent="0.3">
      <c r="A120" s="322" t="s">
        <v>316</v>
      </c>
      <c r="B120" s="336">
        <f>SUM(B118:B119)</f>
        <v>871.8</v>
      </c>
      <c r="C120" s="336">
        <f t="shared" ref="C120:G120" si="7">SUM(C118:C119)</f>
        <v>43.8</v>
      </c>
      <c r="D120" s="336">
        <f t="shared" si="7"/>
        <v>10.1</v>
      </c>
      <c r="E120" s="336">
        <f t="shared" si="7"/>
        <v>19.899999999999999</v>
      </c>
      <c r="F120" s="336">
        <f t="shared" si="7"/>
        <v>3</v>
      </c>
      <c r="G120" s="336">
        <f t="shared" si="7"/>
        <v>126.1</v>
      </c>
      <c r="H120" s="336">
        <f t="shared" si="5"/>
        <v>1074.6999999999998</v>
      </c>
    </row>
    <row r="121" spans="1:9" x14ac:dyDescent="0.3">
      <c r="A121" s="323" t="s">
        <v>94</v>
      </c>
      <c r="B121" s="337">
        <v>-225</v>
      </c>
      <c r="C121" s="337">
        <v>-12.6</v>
      </c>
      <c r="D121" s="337">
        <v>-2</v>
      </c>
      <c r="E121" s="337">
        <v>0</v>
      </c>
      <c r="F121" s="337">
        <v>0</v>
      </c>
      <c r="G121" s="337">
        <v>-35.4</v>
      </c>
      <c r="H121" s="337">
        <f t="shared" si="5"/>
        <v>-275</v>
      </c>
    </row>
    <row r="122" spans="1:9" x14ac:dyDescent="0.3">
      <c r="A122" s="323" t="s">
        <v>317</v>
      </c>
      <c r="B122" s="337">
        <v>647</v>
      </c>
      <c r="C122" s="337">
        <v>31</v>
      </c>
      <c r="D122" s="337">
        <v>8.1</v>
      </c>
      <c r="E122" s="337">
        <v>20</v>
      </c>
      <c r="F122" s="337">
        <v>3</v>
      </c>
      <c r="G122" s="337">
        <v>90.699999999999989</v>
      </c>
      <c r="H122" s="337">
        <f>SUM(B122:G122)</f>
        <v>799.8</v>
      </c>
    </row>
    <row r="123" spans="1:9" x14ac:dyDescent="0.3">
      <c r="A123" s="323" t="s">
        <v>322</v>
      </c>
      <c r="B123" s="337">
        <v>9</v>
      </c>
      <c r="C123" s="337">
        <v>0</v>
      </c>
      <c r="D123" s="337">
        <v>0</v>
      </c>
      <c r="E123" s="337">
        <v>0</v>
      </c>
      <c r="F123" s="337">
        <v>0</v>
      </c>
      <c r="G123" s="337">
        <v>-9</v>
      </c>
      <c r="H123" s="337">
        <f>SUM(B123:G123)</f>
        <v>0</v>
      </c>
    </row>
    <row r="124" spans="1:9" x14ac:dyDescent="0.3">
      <c r="A124" s="322" t="s">
        <v>319</v>
      </c>
      <c r="B124" s="336">
        <v>656</v>
      </c>
      <c r="C124" s="336">
        <v>31</v>
      </c>
      <c r="D124" s="336">
        <v>8.1</v>
      </c>
      <c r="E124" s="336">
        <v>20</v>
      </c>
      <c r="F124" s="336">
        <v>3</v>
      </c>
      <c r="G124" s="336">
        <v>81.699999999999989</v>
      </c>
      <c r="H124" s="336">
        <f t="shared" si="5"/>
        <v>799.8</v>
      </c>
    </row>
    <row r="125" spans="1:9" x14ac:dyDescent="0.3">
      <c r="A125" s="323" t="s">
        <v>96</v>
      </c>
      <c r="B125" s="337">
        <v>331.9</v>
      </c>
      <c r="C125" s="337">
        <v>6.7</v>
      </c>
      <c r="D125" s="337">
        <v>0</v>
      </c>
      <c r="E125" s="337">
        <v>6</v>
      </c>
      <c r="F125" s="337">
        <v>0</v>
      </c>
      <c r="G125" s="337">
        <v>6</v>
      </c>
      <c r="H125" s="337">
        <f t="shared" si="5"/>
        <v>350.59999999999997</v>
      </c>
    </row>
    <row r="126" spans="1:9" ht="30.6" x14ac:dyDescent="0.3">
      <c r="A126" s="325" t="s">
        <v>320</v>
      </c>
      <c r="B126" s="338">
        <f>B124-B125</f>
        <v>324.10000000000002</v>
      </c>
      <c r="C126" s="338">
        <f t="shared" ref="C126:H126" si="8">C124-C125</f>
        <v>24.3</v>
      </c>
      <c r="D126" s="338">
        <f t="shared" si="8"/>
        <v>8.1</v>
      </c>
      <c r="E126" s="338">
        <f t="shared" si="8"/>
        <v>14</v>
      </c>
      <c r="F126" s="338">
        <f t="shared" si="8"/>
        <v>3</v>
      </c>
      <c r="G126" s="338">
        <f t="shared" si="8"/>
        <v>75.699999999999989</v>
      </c>
      <c r="H126" s="338">
        <f t="shared" si="8"/>
        <v>449.2</v>
      </c>
    </row>
    <row r="127" spans="1:9" x14ac:dyDescent="0.3">
      <c r="A127" s="184"/>
      <c r="B127" s="477"/>
      <c r="C127" s="477"/>
      <c r="D127" s="477"/>
      <c r="E127" s="477"/>
      <c r="F127" s="477"/>
      <c r="G127" s="477"/>
      <c r="H127" s="477"/>
    </row>
    <row r="128" spans="1:9" ht="67.5" customHeight="1" x14ac:dyDescent="0.3">
      <c r="A128" s="483" t="s">
        <v>331</v>
      </c>
      <c r="B128" s="483"/>
      <c r="C128" s="483"/>
      <c r="D128" s="483"/>
      <c r="E128" s="483"/>
      <c r="F128" s="483"/>
      <c r="G128" s="483"/>
      <c r="H128" s="483"/>
    </row>
  </sheetData>
  <mergeCells count="12">
    <mergeCell ref="A128:H128"/>
    <mergeCell ref="C8:F8"/>
    <mergeCell ref="A24:H24"/>
    <mergeCell ref="C29:F29"/>
    <mergeCell ref="A45:H45"/>
    <mergeCell ref="C49:F49"/>
    <mergeCell ref="A65:H65"/>
    <mergeCell ref="C70:F70"/>
    <mergeCell ref="A86:H86"/>
    <mergeCell ref="C91:F91"/>
    <mergeCell ref="A107:H107"/>
    <mergeCell ref="C112:F1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00AFD-B2F8-47E5-9D6B-282BF90C3736}">
  <sheetPr>
    <tabColor theme="4"/>
  </sheetPr>
  <dimension ref="A1:P44"/>
  <sheetViews>
    <sheetView zoomScaleNormal="100" workbookViewId="0">
      <pane xSplit="1" ySplit="3" topLeftCell="B4" activePane="bottomRight" state="frozen"/>
      <selection pane="topRight"/>
      <selection pane="bottomLeft"/>
      <selection pane="bottomRight"/>
    </sheetView>
  </sheetViews>
  <sheetFormatPr defaultRowHeight="14.4" outlineLevelCol="1" x14ac:dyDescent="0.3"/>
  <cols>
    <col min="1" max="1" width="51.33203125" customWidth="1"/>
    <col min="5" max="8" width="0" hidden="1" customWidth="1" outlineLevel="1"/>
    <col min="9" max="9" width="8.88671875" collapsed="1"/>
    <col min="15" max="15" width="12.5546875" customWidth="1"/>
    <col min="16" max="16" width="171.33203125" style="341" customWidth="1"/>
  </cols>
  <sheetData>
    <row r="1" spans="1:16" x14ac:dyDescent="0.3">
      <c r="A1" s="339" t="s">
        <v>332</v>
      </c>
      <c r="B1" s="12" t="s">
        <v>40</v>
      </c>
      <c r="C1" s="12" t="s">
        <v>45</v>
      </c>
      <c r="D1" s="12" t="s">
        <v>50</v>
      </c>
      <c r="E1" s="12" t="s">
        <v>51</v>
      </c>
      <c r="F1" s="12" t="s">
        <v>52</v>
      </c>
      <c r="G1" s="12" t="s">
        <v>53</v>
      </c>
      <c r="H1" s="12" t="s">
        <v>54</v>
      </c>
      <c r="I1" s="12" t="s">
        <v>55</v>
      </c>
      <c r="J1" s="12" t="s">
        <v>56</v>
      </c>
      <c r="K1" s="12" t="s">
        <v>57</v>
      </c>
      <c r="L1" s="12" t="s">
        <v>58</v>
      </c>
      <c r="M1" s="12" t="s">
        <v>59</v>
      </c>
      <c r="N1" s="12" t="s">
        <v>60</v>
      </c>
      <c r="O1" s="340"/>
      <c r="P1" s="339" t="s">
        <v>333</v>
      </c>
    </row>
    <row r="2" spans="1:16" x14ac:dyDescent="0.3">
      <c r="A2" s="288"/>
      <c r="B2" s="288"/>
      <c r="C2" s="288"/>
      <c r="D2" s="288"/>
      <c r="E2" s="288"/>
      <c r="F2" s="288"/>
      <c r="G2" s="288"/>
      <c r="H2" s="288"/>
      <c r="I2" s="288"/>
      <c r="J2" s="288"/>
      <c r="K2" s="288"/>
      <c r="L2" s="288"/>
      <c r="M2" s="288"/>
      <c r="N2" s="288"/>
      <c r="O2" s="288"/>
      <c r="P2" s="444"/>
    </row>
    <row r="3" spans="1:16" x14ac:dyDescent="0.3">
      <c r="A3" s="237" t="s">
        <v>334</v>
      </c>
      <c r="B3" s="445"/>
      <c r="C3" s="445"/>
      <c r="D3" s="445"/>
      <c r="E3" s="445"/>
      <c r="F3" s="445"/>
      <c r="G3" s="445"/>
      <c r="H3" s="445"/>
      <c r="I3" s="445"/>
      <c r="J3" s="445"/>
      <c r="K3" s="445"/>
      <c r="L3" s="445"/>
      <c r="M3" s="445"/>
      <c r="N3" s="445"/>
      <c r="O3" s="288"/>
      <c r="P3" s="446" t="s">
        <v>335</v>
      </c>
    </row>
    <row r="4" spans="1:16" x14ac:dyDescent="0.3">
      <c r="A4" s="447" t="s">
        <v>65</v>
      </c>
      <c r="B4" s="448"/>
      <c r="C4" s="448"/>
      <c r="D4" s="448"/>
      <c r="E4" s="398"/>
      <c r="F4" s="398"/>
      <c r="G4" s="398"/>
      <c r="H4" s="398"/>
      <c r="I4" s="448"/>
      <c r="J4" s="398"/>
      <c r="K4" s="398"/>
      <c r="L4" s="398"/>
      <c r="M4" s="398"/>
      <c r="N4" s="448"/>
      <c r="O4" s="288"/>
      <c r="P4" s="444"/>
    </row>
    <row r="5" spans="1:16" x14ac:dyDescent="0.3">
      <c r="A5" s="444" t="s">
        <v>336</v>
      </c>
      <c r="B5" s="449">
        <v>0</v>
      </c>
      <c r="C5" s="449">
        <v>0</v>
      </c>
      <c r="D5" s="449">
        <v>-19.5</v>
      </c>
      <c r="E5" s="397">
        <v>0</v>
      </c>
      <c r="F5" s="397">
        <v>0</v>
      </c>
      <c r="G5" s="397">
        <v>0</v>
      </c>
      <c r="H5" s="397">
        <v>0</v>
      </c>
      <c r="I5" s="449">
        <v>0</v>
      </c>
      <c r="J5" s="397">
        <v>0</v>
      </c>
      <c r="K5" s="397"/>
      <c r="L5" s="397"/>
      <c r="M5" s="397"/>
      <c r="N5" s="449"/>
      <c r="O5" s="288"/>
      <c r="P5" s="444"/>
    </row>
    <row r="6" spans="1:16" x14ac:dyDescent="0.3">
      <c r="A6" s="444" t="s">
        <v>337</v>
      </c>
      <c r="B6" s="449">
        <v>-5.6</v>
      </c>
      <c r="C6" s="449">
        <v>-2.2999999999999998</v>
      </c>
      <c r="D6" s="449">
        <v>-6</v>
      </c>
      <c r="E6" s="397">
        <v>0</v>
      </c>
      <c r="F6" s="397">
        <v>0</v>
      </c>
      <c r="G6" s="397">
        <v>7</v>
      </c>
      <c r="H6" s="397">
        <v>0</v>
      </c>
      <c r="I6" s="449">
        <v>7</v>
      </c>
      <c r="J6" s="397">
        <v>0</v>
      </c>
      <c r="K6" s="397"/>
      <c r="L6" s="397"/>
      <c r="M6" s="397"/>
      <c r="N6" s="449"/>
      <c r="O6" s="288"/>
      <c r="P6" s="444" t="s">
        <v>338</v>
      </c>
    </row>
    <row r="7" spans="1:16" x14ac:dyDescent="0.3">
      <c r="A7" s="444" t="s">
        <v>339</v>
      </c>
      <c r="B7" s="449">
        <v>4.4000000000000004</v>
      </c>
      <c r="C7" s="449">
        <v>8</v>
      </c>
      <c r="D7" s="449">
        <v>0</v>
      </c>
      <c r="E7" s="397">
        <v>0</v>
      </c>
      <c r="F7" s="397">
        <v>0</v>
      </c>
      <c r="G7" s="397">
        <v>0</v>
      </c>
      <c r="H7" s="397">
        <v>0</v>
      </c>
      <c r="I7" s="449">
        <v>0</v>
      </c>
      <c r="J7" s="397">
        <v>0</v>
      </c>
      <c r="K7" s="397"/>
      <c r="L7" s="397"/>
      <c r="M7" s="397"/>
      <c r="N7" s="449"/>
      <c r="O7" s="288"/>
      <c r="P7" s="444" t="s">
        <v>340</v>
      </c>
    </row>
    <row r="8" spans="1:16" x14ac:dyDescent="0.3">
      <c r="A8" s="444" t="s">
        <v>341</v>
      </c>
      <c r="B8" s="449">
        <v>0</v>
      </c>
      <c r="C8" s="449">
        <v>-1.2</v>
      </c>
      <c r="D8" s="449">
        <v>0</v>
      </c>
      <c r="E8" s="397">
        <v>0</v>
      </c>
      <c r="F8" s="397">
        <v>0</v>
      </c>
      <c r="G8" s="397">
        <v>0</v>
      </c>
      <c r="H8" s="397">
        <v>0</v>
      </c>
      <c r="I8" s="449">
        <v>0</v>
      </c>
      <c r="J8" s="397">
        <v>0</v>
      </c>
      <c r="K8" s="397"/>
      <c r="L8" s="397"/>
      <c r="M8" s="397"/>
      <c r="N8" s="449"/>
      <c r="O8" s="288"/>
      <c r="P8" s="444" t="s">
        <v>342</v>
      </c>
    </row>
    <row r="9" spans="1:16" x14ac:dyDescent="0.3">
      <c r="A9" s="444" t="s">
        <v>343</v>
      </c>
      <c r="B9" s="449">
        <v>0</v>
      </c>
      <c r="C9" s="449">
        <v>-5.2</v>
      </c>
      <c r="D9" s="449">
        <v>0</v>
      </c>
      <c r="E9" s="397">
        <v>0</v>
      </c>
      <c r="F9" s="397">
        <v>0</v>
      </c>
      <c r="G9" s="397">
        <v>0</v>
      </c>
      <c r="H9" s="397">
        <v>0</v>
      </c>
      <c r="I9" s="449">
        <v>0</v>
      </c>
      <c r="J9" s="397">
        <v>0</v>
      </c>
      <c r="K9" s="397"/>
      <c r="L9" s="397"/>
      <c r="M9" s="397"/>
      <c r="N9" s="449"/>
      <c r="O9" s="288"/>
      <c r="P9" s="444" t="s">
        <v>344</v>
      </c>
    </row>
    <row r="10" spans="1:16" x14ac:dyDescent="0.3">
      <c r="A10" s="444" t="s">
        <v>345</v>
      </c>
      <c r="B10" s="449">
        <v>1</v>
      </c>
      <c r="C10" s="449">
        <v>25.2</v>
      </c>
      <c r="D10" s="449">
        <v>-6</v>
      </c>
      <c r="E10" s="397">
        <v>0</v>
      </c>
      <c r="F10" s="397">
        <v>0</v>
      </c>
      <c r="G10" s="397">
        <v>0</v>
      </c>
      <c r="H10" s="397">
        <v>0</v>
      </c>
      <c r="I10" s="449">
        <v>0</v>
      </c>
      <c r="J10" s="397">
        <v>0</v>
      </c>
      <c r="K10" s="397"/>
      <c r="L10" s="397"/>
      <c r="M10" s="397"/>
      <c r="N10" s="449"/>
      <c r="O10" s="288"/>
      <c r="P10" s="444" t="s">
        <v>346</v>
      </c>
    </row>
    <row r="11" spans="1:16" x14ac:dyDescent="0.3">
      <c r="A11" s="444" t="s">
        <v>347</v>
      </c>
      <c r="B11" s="449">
        <v>0</v>
      </c>
      <c r="C11" s="449">
        <v>-12.9</v>
      </c>
      <c r="D11" s="449">
        <v>0</v>
      </c>
      <c r="E11" s="397">
        <v>0</v>
      </c>
      <c r="F11" s="397">
        <v>0</v>
      </c>
      <c r="G11" s="397">
        <v>0</v>
      </c>
      <c r="H11" s="397">
        <v>0</v>
      </c>
      <c r="I11" s="449">
        <v>0</v>
      </c>
      <c r="J11" s="397">
        <v>0</v>
      </c>
      <c r="K11" s="397"/>
      <c r="L11" s="397"/>
      <c r="M11" s="397"/>
      <c r="N11" s="449"/>
      <c r="O11" s="288"/>
      <c r="P11" s="444" t="s">
        <v>348</v>
      </c>
    </row>
    <row r="12" spans="1:16" x14ac:dyDescent="0.3">
      <c r="A12" s="444" t="s">
        <v>349</v>
      </c>
      <c r="B12" s="449">
        <v>0</v>
      </c>
      <c r="C12" s="449">
        <v>0</v>
      </c>
      <c r="D12" s="449">
        <v>0</v>
      </c>
      <c r="E12" s="397">
        <v>0</v>
      </c>
      <c r="F12" s="397">
        <v>4</v>
      </c>
      <c r="G12" s="397">
        <v>0</v>
      </c>
      <c r="H12" s="397">
        <v>2</v>
      </c>
      <c r="I12" s="449">
        <v>6</v>
      </c>
      <c r="J12" s="397">
        <v>0</v>
      </c>
      <c r="K12" s="397"/>
      <c r="L12" s="397"/>
      <c r="M12" s="397"/>
      <c r="N12" s="449"/>
      <c r="O12" s="288"/>
      <c r="P12" s="444"/>
    </row>
    <row r="13" spans="1:16" x14ac:dyDescent="0.3">
      <c r="A13" s="444" t="s">
        <v>350</v>
      </c>
      <c r="B13" s="449">
        <v>0</v>
      </c>
      <c r="C13" s="449">
        <v>0</v>
      </c>
      <c r="D13" s="449">
        <v>0</v>
      </c>
      <c r="E13" s="397">
        <v>0</v>
      </c>
      <c r="F13" s="397">
        <v>0</v>
      </c>
      <c r="G13" s="397">
        <v>0</v>
      </c>
      <c r="H13" s="397">
        <v>8</v>
      </c>
      <c r="I13" s="449">
        <v>8</v>
      </c>
      <c r="J13" s="397">
        <v>5</v>
      </c>
      <c r="K13" s="397"/>
      <c r="L13" s="397"/>
      <c r="M13" s="397"/>
      <c r="N13" s="449"/>
      <c r="O13" s="288"/>
      <c r="P13" s="444"/>
    </row>
    <row r="14" spans="1:16" x14ac:dyDescent="0.3">
      <c r="A14" s="444" t="s">
        <v>351</v>
      </c>
      <c r="B14" s="449">
        <v>0</v>
      </c>
      <c r="C14" s="449">
        <v>0</v>
      </c>
      <c r="D14" s="449">
        <v>0</v>
      </c>
      <c r="E14" s="397">
        <v>0</v>
      </c>
      <c r="F14" s="397">
        <v>0</v>
      </c>
      <c r="G14" s="397">
        <v>0</v>
      </c>
      <c r="H14" s="397">
        <v>7</v>
      </c>
      <c r="I14" s="449">
        <v>7</v>
      </c>
      <c r="J14" s="397">
        <v>1</v>
      </c>
      <c r="K14" s="397"/>
      <c r="L14" s="397"/>
      <c r="M14" s="397"/>
      <c r="N14" s="449"/>
      <c r="O14" s="288"/>
      <c r="P14" s="444" t="s">
        <v>352</v>
      </c>
    </row>
    <row r="15" spans="1:16" x14ac:dyDescent="0.3">
      <c r="A15" s="444" t="s">
        <v>353</v>
      </c>
      <c r="B15" s="449">
        <v>-0.4</v>
      </c>
      <c r="C15" s="449">
        <v>-0.5</v>
      </c>
      <c r="D15" s="449">
        <v>4.8</v>
      </c>
      <c r="E15" s="397">
        <f>0.5</f>
        <v>0.5</v>
      </c>
      <c r="F15" s="397">
        <v>1</v>
      </c>
      <c r="G15" s="397">
        <v>0</v>
      </c>
      <c r="H15" s="397">
        <v>1</v>
      </c>
      <c r="I15" s="449">
        <v>2</v>
      </c>
      <c r="J15" s="397">
        <v>1</v>
      </c>
      <c r="K15" s="397"/>
      <c r="L15" s="397"/>
      <c r="M15" s="397"/>
      <c r="N15" s="449"/>
      <c r="O15" s="288"/>
      <c r="P15" s="444"/>
    </row>
    <row r="16" spans="1:16" x14ac:dyDescent="0.3">
      <c r="A16" s="450" t="s">
        <v>354</v>
      </c>
      <c r="B16" s="343">
        <f t="shared" ref="B16:H16" si="0">SUM(B5:B15)</f>
        <v>-0.59999999999999931</v>
      </c>
      <c r="C16" s="343">
        <f t="shared" si="0"/>
        <v>11.1</v>
      </c>
      <c r="D16" s="343">
        <f t="shared" si="0"/>
        <v>-26.7</v>
      </c>
      <c r="E16" s="343">
        <f t="shared" si="0"/>
        <v>0.5</v>
      </c>
      <c r="F16" s="343">
        <f t="shared" si="0"/>
        <v>5</v>
      </c>
      <c r="G16" s="343">
        <f t="shared" si="0"/>
        <v>7</v>
      </c>
      <c r="H16" s="343">
        <f t="shared" si="0"/>
        <v>18</v>
      </c>
      <c r="I16" s="343">
        <f>SUM(I5:I15)</f>
        <v>30</v>
      </c>
      <c r="J16" s="343">
        <f t="shared" ref="J16:M16" si="1">SUM(J5:J15)</f>
        <v>7</v>
      </c>
      <c r="K16" s="343">
        <f t="shared" si="1"/>
        <v>0</v>
      </c>
      <c r="L16" s="343">
        <f t="shared" si="1"/>
        <v>0</v>
      </c>
      <c r="M16" s="343">
        <f t="shared" si="1"/>
        <v>0</v>
      </c>
      <c r="N16" s="343">
        <f>SUM(N5:N15)</f>
        <v>0</v>
      </c>
      <c r="O16" s="451"/>
      <c r="P16" s="444"/>
    </row>
    <row r="17" spans="1:16" x14ac:dyDescent="0.3">
      <c r="A17" s="452"/>
      <c r="B17" s="453"/>
      <c r="C17" s="453"/>
      <c r="D17" s="453"/>
      <c r="E17" s="454"/>
      <c r="F17" s="454"/>
      <c r="G17" s="454"/>
      <c r="H17" s="454"/>
      <c r="I17" s="453"/>
      <c r="J17" s="454"/>
      <c r="K17" s="454"/>
      <c r="L17" s="454"/>
      <c r="M17" s="454"/>
      <c r="N17" s="453"/>
      <c r="O17" s="288"/>
      <c r="P17" s="444"/>
    </row>
    <row r="18" spans="1:16" x14ac:dyDescent="0.3">
      <c r="A18" s="447" t="s">
        <v>66</v>
      </c>
      <c r="B18" s="448"/>
      <c r="C18" s="448"/>
      <c r="D18" s="448"/>
      <c r="E18" s="398"/>
      <c r="F18" s="398"/>
      <c r="G18" s="398"/>
      <c r="H18" s="398"/>
      <c r="I18" s="448"/>
      <c r="J18" s="398"/>
      <c r="K18" s="398"/>
      <c r="L18" s="398"/>
      <c r="M18" s="398"/>
      <c r="N18" s="448"/>
      <c r="O18" s="288"/>
      <c r="P18" s="444"/>
    </row>
    <row r="19" spans="1:16" ht="20.399999999999999" x14ac:dyDescent="0.3">
      <c r="A19" s="455" t="s">
        <v>355</v>
      </c>
      <c r="B19" s="456">
        <v>1.7</v>
      </c>
      <c r="C19" s="456">
        <v>-5.0999999999999996</v>
      </c>
      <c r="D19" s="456">
        <v>0</v>
      </c>
      <c r="E19" s="397">
        <v>0</v>
      </c>
      <c r="F19" s="397">
        <v>0</v>
      </c>
      <c r="G19" s="397">
        <v>0</v>
      </c>
      <c r="H19" s="397">
        <v>0</v>
      </c>
      <c r="I19" s="456">
        <v>0</v>
      </c>
      <c r="J19" s="397">
        <v>0</v>
      </c>
      <c r="K19" s="397"/>
      <c r="L19" s="397"/>
      <c r="M19" s="397"/>
      <c r="N19" s="456"/>
      <c r="O19" s="457"/>
      <c r="P19" s="458" t="s">
        <v>356</v>
      </c>
    </row>
    <row r="20" spans="1:16" x14ac:dyDescent="0.3">
      <c r="A20" s="444" t="s">
        <v>357</v>
      </c>
      <c r="B20" s="449">
        <v>0</v>
      </c>
      <c r="C20" s="449">
        <v>6.2</v>
      </c>
      <c r="D20" s="449">
        <v>0.9</v>
      </c>
      <c r="E20" s="397">
        <v>0</v>
      </c>
      <c r="F20" s="397">
        <v>0</v>
      </c>
      <c r="G20" s="397">
        <v>0</v>
      </c>
      <c r="H20" s="397">
        <v>0</v>
      </c>
      <c r="I20" s="449">
        <v>0</v>
      </c>
      <c r="J20" s="397">
        <v>82</v>
      </c>
      <c r="K20" s="397"/>
      <c r="L20" s="397"/>
      <c r="M20" s="397"/>
      <c r="N20" s="449"/>
      <c r="O20" s="451"/>
      <c r="P20" s="444" t="s">
        <v>358</v>
      </c>
    </row>
    <row r="21" spans="1:16" ht="20.399999999999999" x14ac:dyDescent="0.3">
      <c r="A21" s="455" t="s">
        <v>359</v>
      </c>
      <c r="B21" s="456">
        <v>0</v>
      </c>
      <c r="C21" s="456">
        <v>0</v>
      </c>
      <c r="D21" s="456">
        <v>19.899999999999999</v>
      </c>
      <c r="E21" s="459">
        <v>15.6</v>
      </c>
      <c r="F21" s="459">
        <v>19</v>
      </c>
      <c r="G21" s="459">
        <v>20</v>
      </c>
      <c r="H21" s="459">
        <v>3</v>
      </c>
      <c r="I21" s="456">
        <v>58</v>
      </c>
      <c r="J21" s="459">
        <v>4</v>
      </c>
      <c r="K21" s="459"/>
      <c r="L21" s="459"/>
      <c r="M21" s="459"/>
      <c r="N21" s="456"/>
      <c r="O21" s="457"/>
      <c r="P21" s="458" t="s">
        <v>360</v>
      </c>
    </row>
    <row r="22" spans="1:16" x14ac:dyDescent="0.3">
      <c r="A22" s="444" t="s">
        <v>353</v>
      </c>
      <c r="B22" s="449">
        <v>0</v>
      </c>
      <c r="C22" s="449">
        <v>0</v>
      </c>
      <c r="D22" s="449">
        <v>0.6</v>
      </c>
      <c r="E22" s="397">
        <v>0</v>
      </c>
      <c r="F22" s="397">
        <v>0</v>
      </c>
      <c r="G22" s="397">
        <v>0</v>
      </c>
      <c r="H22" s="397">
        <v>0</v>
      </c>
      <c r="I22" s="449">
        <v>0</v>
      </c>
      <c r="J22" s="397">
        <v>1</v>
      </c>
      <c r="K22" s="397"/>
      <c r="L22" s="397"/>
      <c r="M22" s="397"/>
      <c r="N22" s="449"/>
      <c r="O22" s="288"/>
      <c r="P22" s="444"/>
    </row>
    <row r="23" spans="1:16" x14ac:dyDescent="0.3">
      <c r="A23" s="460" t="s">
        <v>361</v>
      </c>
      <c r="B23" s="342">
        <f t="shared" ref="B23:N23" si="2">SUM(B19:B22)</f>
        <v>1.7</v>
      </c>
      <c r="C23" s="342">
        <f t="shared" si="2"/>
        <v>1.1000000000000005</v>
      </c>
      <c r="D23" s="342">
        <f t="shared" si="2"/>
        <v>21.4</v>
      </c>
      <c r="E23" s="342">
        <f t="shared" si="2"/>
        <v>15.6</v>
      </c>
      <c r="F23" s="342">
        <f t="shared" si="2"/>
        <v>19</v>
      </c>
      <c r="G23" s="342">
        <f t="shared" si="2"/>
        <v>20</v>
      </c>
      <c r="H23" s="342">
        <f t="shared" si="2"/>
        <v>3</v>
      </c>
      <c r="I23" s="342">
        <f t="shared" si="2"/>
        <v>58</v>
      </c>
      <c r="J23" s="342">
        <f t="shared" si="2"/>
        <v>87</v>
      </c>
      <c r="K23" s="342">
        <f t="shared" si="2"/>
        <v>0</v>
      </c>
      <c r="L23" s="342">
        <f t="shared" si="2"/>
        <v>0</v>
      </c>
      <c r="M23" s="342">
        <f t="shared" si="2"/>
        <v>0</v>
      </c>
      <c r="N23" s="342">
        <f t="shared" si="2"/>
        <v>0</v>
      </c>
      <c r="O23" s="288"/>
      <c r="P23" s="444"/>
    </row>
    <row r="24" spans="1:16" x14ac:dyDescent="0.3">
      <c r="A24" s="452"/>
      <c r="B24" s="453"/>
      <c r="C24" s="453"/>
      <c r="D24" s="453"/>
      <c r="E24" s="454"/>
      <c r="F24" s="454"/>
      <c r="G24" s="454"/>
      <c r="H24" s="454"/>
      <c r="I24" s="453"/>
      <c r="J24" s="454"/>
      <c r="K24" s="454"/>
      <c r="L24" s="454"/>
      <c r="M24" s="454"/>
      <c r="N24" s="453"/>
      <c r="O24" s="288"/>
      <c r="P24" s="444"/>
    </row>
    <row r="25" spans="1:16" x14ac:dyDescent="0.3">
      <c r="A25" s="447" t="s">
        <v>362</v>
      </c>
      <c r="B25" s="448"/>
      <c r="C25" s="448"/>
      <c r="D25" s="448"/>
      <c r="E25" s="398"/>
      <c r="F25" s="398"/>
      <c r="G25" s="398"/>
      <c r="H25" s="398"/>
      <c r="I25" s="448"/>
      <c r="J25" s="398"/>
      <c r="K25" s="398"/>
      <c r="L25" s="398"/>
      <c r="M25" s="398"/>
      <c r="N25" s="448"/>
      <c r="O25" s="288"/>
      <c r="P25" s="444"/>
    </row>
    <row r="26" spans="1:16" x14ac:dyDescent="0.3">
      <c r="A26" s="444" t="s">
        <v>363</v>
      </c>
      <c r="B26" s="449">
        <v>0</v>
      </c>
      <c r="C26" s="449">
        <v>6.6</v>
      </c>
      <c r="D26" s="449">
        <v>2.8</v>
      </c>
      <c r="E26" s="397">
        <v>0</v>
      </c>
      <c r="F26" s="397">
        <v>0</v>
      </c>
      <c r="G26" s="397">
        <v>0</v>
      </c>
      <c r="H26" s="397">
        <v>0</v>
      </c>
      <c r="I26" s="449">
        <f t="shared" ref="I26:I30" si="3">SUM(E26:H26)</f>
        <v>0</v>
      </c>
      <c r="J26" s="397">
        <v>0</v>
      </c>
      <c r="K26" s="397"/>
      <c r="L26" s="397"/>
      <c r="M26" s="397"/>
      <c r="N26" s="449"/>
      <c r="O26" s="288"/>
      <c r="P26" s="444" t="s">
        <v>364</v>
      </c>
    </row>
    <row r="27" spans="1:16" x14ac:dyDescent="0.3">
      <c r="A27" s="444" t="s">
        <v>365</v>
      </c>
      <c r="B27" s="449">
        <v>0</v>
      </c>
      <c r="C27" s="449">
        <v>0</v>
      </c>
      <c r="D27" s="449">
        <v>120.6</v>
      </c>
      <c r="E27" s="397">
        <v>21.2</v>
      </c>
      <c r="F27" s="397">
        <v>8</v>
      </c>
      <c r="G27" s="397">
        <v>14</v>
      </c>
      <c r="H27" s="397">
        <v>8</v>
      </c>
      <c r="I27" s="449">
        <v>51</v>
      </c>
      <c r="J27" s="397">
        <v>5</v>
      </c>
      <c r="K27" s="397"/>
      <c r="L27" s="397"/>
      <c r="M27" s="397"/>
      <c r="N27" s="449"/>
      <c r="O27" s="288"/>
      <c r="P27" s="444" t="s">
        <v>366</v>
      </c>
    </row>
    <row r="28" spans="1:16" x14ac:dyDescent="0.3">
      <c r="A28" s="444" t="s">
        <v>367</v>
      </c>
      <c r="B28" s="449">
        <v>0</v>
      </c>
      <c r="C28" s="449">
        <v>0</v>
      </c>
      <c r="D28" s="449">
        <v>-16.3</v>
      </c>
      <c r="E28" s="397">
        <v>0</v>
      </c>
      <c r="F28" s="397">
        <v>0</v>
      </c>
      <c r="G28" s="397">
        <v>0</v>
      </c>
      <c r="H28" s="397">
        <v>0</v>
      </c>
      <c r="I28" s="449">
        <f t="shared" si="3"/>
        <v>0</v>
      </c>
      <c r="J28" s="397">
        <v>0</v>
      </c>
      <c r="K28" s="397"/>
      <c r="L28" s="397"/>
      <c r="M28" s="397"/>
      <c r="N28" s="449"/>
      <c r="O28" s="288"/>
      <c r="P28" s="444" t="s">
        <v>368</v>
      </c>
    </row>
    <row r="29" spans="1:16" x14ac:dyDescent="0.3">
      <c r="A29" s="444" t="s">
        <v>369</v>
      </c>
      <c r="B29" s="449">
        <v>0</v>
      </c>
      <c r="C29" s="449">
        <v>7.5</v>
      </c>
      <c r="D29" s="449">
        <v>0</v>
      </c>
      <c r="E29" s="397">
        <v>0</v>
      </c>
      <c r="F29" s="397">
        <v>0</v>
      </c>
      <c r="G29" s="397">
        <v>0</v>
      </c>
      <c r="H29" s="397">
        <v>0</v>
      </c>
      <c r="I29" s="449">
        <f t="shared" si="3"/>
        <v>0</v>
      </c>
      <c r="J29" s="397">
        <v>0</v>
      </c>
      <c r="K29" s="397"/>
      <c r="L29" s="397"/>
      <c r="M29" s="397"/>
      <c r="N29" s="449"/>
      <c r="O29" s="288"/>
      <c r="P29" s="444" t="s">
        <v>370</v>
      </c>
    </row>
    <row r="30" spans="1:16" x14ac:dyDescent="0.3">
      <c r="A30" s="444" t="s">
        <v>353</v>
      </c>
      <c r="B30" s="449">
        <v>0</v>
      </c>
      <c r="C30" s="449">
        <v>3.7</v>
      </c>
      <c r="D30" s="449">
        <v>0.9</v>
      </c>
      <c r="E30" s="397">
        <v>0</v>
      </c>
      <c r="F30" s="397">
        <v>0</v>
      </c>
      <c r="G30" s="397">
        <v>0</v>
      </c>
      <c r="H30" s="397">
        <v>0</v>
      </c>
      <c r="I30" s="449">
        <f t="shared" si="3"/>
        <v>0</v>
      </c>
      <c r="J30" s="397">
        <v>0</v>
      </c>
      <c r="K30" s="397"/>
      <c r="L30" s="397"/>
      <c r="M30" s="397"/>
      <c r="N30" s="449"/>
      <c r="O30" s="288"/>
      <c r="P30" s="444" t="s">
        <v>371</v>
      </c>
    </row>
    <row r="31" spans="1:16" x14ac:dyDescent="0.3">
      <c r="A31" s="460" t="s">
        <v>372</v>
      </c>
      <c r="B31" s="342">
        <f t="shared" ref="B31:N31" si="4">SUM(B26:B30)</f>
        <v>0</v>
      </c>
      <c r="C31" s="342">
        <f t="shared" si="4"/>
        <v>17.8</v>
      </c>
      <c r="D31" s="342">
        <f t="shared" si="4"/>
        <v>108</v>
      </c>
      <c r="E31" s="342">
        <f t="shared" si="4"/>
        <v>21.2</v>
      </c>
      <c r="F31" s="342">
        <f t="shared" si="4"/>
        <v>8</v>
      </c>
      <c r="G31" s="342">
        <f t="shared" si="4"/>
        <v>14</v>
      </c>
      <c r="H31" s="342">
        <f t="shared" si="4"/>
        <v>8</v>
      </c>
      <c r="I31" s="342">
        <f t="shared" si="4"/>
        <v>51</v>
      </c>
      <c r="J31" s="342">
        <f t="shared" si="4"/>
        <v>5</v>
      </c>
      <c r="K31" s="342">
        <f t="shared" si="4"/>
        <v>0</v>
      </c>
      <c r="L31" s="342">
        <f t="shared" si="4"/>
        <v>0</v>
      </c>
      <c r="M31" s="342">
        <f t="shared" si="4"/>
        <v>0</v>
      </c>
      <c r="N31" s="342">
        <f t="shared" si="4"/>
        <v>0</v>
      </c>
      <c r="O31" s="288"/>
      <c r="P31" s="444"/>
    </row>
    <row r="32" spans="1:16" x14ac:dyDescent="0.3">
      <c r="A32" s="452"/>
      <c r="B32" s="453"/>
      <c r="C32" s="453"/>
      <c r="D32" s="453"/>
      <c r="E32" s="454"/>
      <c r="F32" s="454"/>
      <c r="G32" s="454"/>
      <c r="H32" s="454"/>
      <c r="I32" s="453"/>
      <c r="J32" s="454"/>
      <c r="K32" s="454"/>
      <c r="L32" s="454"/>
      <c r="M32" s="454"/>
      <c r="N32" s="453"/>
      <c r="O32" s="288"/>
      <c r="P32" s="444"/>
    </row>
    <row r="33" spans="1:16" x14ac:dyDescent="0.3">
      <c r="A33" s="447" t="s">
        <v>68</v>
      </c>
      <c r="B33" s="448"/>
      <c r="C33" s="448"/>
      <c r="D33" s="448"/>
      <c r="E33" s="398"/>
      <c r="F33" s="398"/>
      <c r="G33" s="398"/>
      <c r="H33" s="398"/>
      <c r="I33" s="448"/>
      <c r="J33" s="398"/>
      <c r="K33" s="398"/>
      <c r="L33" s="398"/>
      <c r="M33" s="398"/>
      <c r="N33" s="448"/>
      <c r="O33" s="288"/>
      <c r="P33" s="444"/>
    </row>
    <row r="34" spans="1:16" x14ac:dyDescent="0.3">
      <c r="A34" s="444" t="s">
        <v>365</v>
      </c>
      <c r="B34" s="449">
        <v>21.3</v>
      </c>
      <c r="C34" s="449">
        <v>142.1</v>
      </c>
      <c r="D34" s="449">
        <v>0</v>
      </c>
      <c r="E34" s="397">
        <v>0</v>
      </c>
      <c r="F34" s="397">
        <v>0</v>
      </c>
      <c r="G34" s="397">
        <v>0</v>
      </c>
      <c r="H34" s="397">
        <v>0</v>
      </c>
      <c r="I34" s="449">
        <v>0</v>
      </c>
      <c r="J34" s="397">
        <v>0</v>
      </c>
      <c r="K34" s="397"/>
      <c r="L34" s="397"/>
      <c r="M34" s="397"/>
      <c r="N34" s="449"/>
      <c r="O34" s="288"/>
      <c r="P34" s="444" t="s">
        <v>373</v>
      </c>
    </row>
    <row r="35" spans="1:16" x14ac:dyDescent="0.3">
      <c r="A35" s="444" t="s">
        <v>374</v>
      </c>
      <c r="B35" s="449">
        <v>0</v>
      </c>
      <c r="C35" s="449">
        <v>0</v>
      </c>
      <c r="D35" s="449">
        <v>32.5</v>
      </c>
      <c r="E35" s="397">
        <v>0</v>
      </c>
      <c r="F35" s="397">
        <v>0</v>
      </c>
      <c r="G35" s="397">
        <v>0</v>
      </c>
      <c r="H35" s="397">
        <v>0</v>
      </c>
      <c r="I35" s="449">
        <v>0</v>
      </c>
      <c r="J35" s="397">
        <v>0</v>
      </c>
      <c r="K35" s="397"/>
      <c r="L35" s="397"/>
      <c r="M35" s="397"/>
      <c r="N35" s="449"/>
      <c r="O35" s="288"/>
      <c r="P35" s="444" t="s">
        <v>375</v>
      </c>
    </row>
    <row r="36" spans="1:16" x14ac:dyDescent="0.3">
      <c r="A36" s="444" t="s">
        <v>350</v>
      </c>
      <c r="B36" s="449">
        <v>0</v>
      </c>
      <c r="C36" s="449">
        <v>0</v>
      </c>
      <c r="D36" s="449">
        <v>0</v>
      </c>
      <c r="E36" s="397">
        <v>16.2</v>
      </c>
      <c r="F36" s="397">
        <v>23</v>
      </c>
      <c r="G36" s="397">
        <v>25</v>
      </c>
      <c r="H36" s="397">
        <v>33</v>
      </c>
      <c r="I36" s="449">
        <v>99</v>
      </c>
      <c r="J36" s="397">
        <v>28</v>
      </c>
      <c r="K36" s="397"/>
      <c r="L36" s="397"/>
      <c r="M36" s="397"/>
      <c r="N36" s="449"/>
      <c r="O36" s="451"/>
      <c r="P36" s="444"/>
    </row>
    <row r="37" spans="1:16" x14ac:dyDescent="0.3">
      <c r="A37" s="444" t="s">
        <v>376</v>
      </c>
      <c r="B37" s="449">
        <v>14.4</v>
      </c>
      <c r="C37" s="449">
        <v>0.1</v>
      </c>
      <c r="D37" s="449">
        <v>3.8</v>
      </c>
      <c r="E37" s="397">
        <v>0.8</v>
      </c>
      <c r="F37" s="397">
        <v>6</v>
      </c>
      <c r="G37" s="397">
        <v>7</v>
      </c>
      <c r="H37" s="397">
        <f>11+7</f>
        <v>18</v>
      </c>
      <c r="I37" s="449">
        <f>24+7</f>
        <v>31</v>
      </c>
      <c r="J37" s="397">
        <v>25</v>
      </c>
      <c r="K37" s="397"/>
      <c r="L37" s="397"/>
      <c r="M37" s="397"/>
      <c r="N37" s="449"/>
      <c r="O37" s="288"/>
      <c r="P37" s="444" t="s">
        <v>377</v>
      </c>
    </row>
    <row r="38" spans="1:16" x14ac:dyDescent="0.3">
      <c r="A38" s="460" t="s">
        <v>378</v>
      </c>
      <c r="B38" s="342">
        <f t="shared" ref="B38:N38" si="5">SUM(B34:B37)</f>
        <v>35.700000000000003</v>
      </c>
      <c r="C38" s="342">
        <f t="shared" si="5"/>
        <v>142.19999999999999</v>
      </c>
      <c r="D38" s="342">
        <f t="shared" si="5"/>
        <v>36.299999999999997</v>
      </c>
      <c r="E38" s="343">
        <f t="shared" si="5"/>
        <v>17</v>
      </c>
      <c r="F38" s="343">
        <f t="shared" si="5"/>
        <v>29</v>
      </c>
      <c r="G38" s="343">
        <f t="shared" si="5"/>
        <v>32</v>
      </c>
      <c r="H38" s="343">
        <f t="shared" si="5"/>
        <v>51</v>
      </c>
      <c r="I38" s="342">
        <f t="shared" si="5"/>
        <v>130</v>
      </c>
      <c r="J38" s="343">
        <f t="shared" si="5"/>
        <v>53</v>
      </c>
      <c r="K38" s="343">
        <f t="shared" si="5"/>
        <v>0</v>
      </c>
      <c r="L38" s="343">
        <f t="shared" si="5"/>
        <v>0</v>
      </c>
      <c r="M38" s="343">
        <f t="shared" si="5"/>
        <v>0</v>
      </c>
      <c r="N38" s="342">
        <f t="shared" si="5"/>
        <v>0</v>
      </c>
      <c r="O38" s="451"/>
      <c r="P38" s="444"/>
    </row>
    <row r="39" spans="1:16" x14ac:dyDescent="0.3">
      <c r="A39" s="452"/>
      <c r="B39" s="453"/>
      <c r="C39" s="453"/>
      <c r="D39" s="453"/>
      <c r="E39" s="454"/>
      <c r="F39" s="454"/>
      <c r="G39" s="454"/>
      <c r="H39" s="454"/>
      <c r="I39" s="453"/>
      <c r="J39" s="454"/>
      <c r="K39" s="454"/>
      <c r="L39" s="454"/>
      <c r="M39" s="454"/>
      <c r="N39" s="453"/>
      <c r="O39" s="288"/>
      <c r="P39" s="444"/>
    </row>
    <row r="40" spans="1:16" x14ac:dyDescent="0.3">
      <c r="A40" s="461" t="s">
        <v>379</v>
      </c>
      <c r="B40" s="462">
        <f t="shared" ref="B40:N40" si="6">B16+B23+B31+B38</f>
        <v>36.800000000000004</v>
      </c>
      <c r="C40" s="462">
        <f t="shared" si="6"/>
        <v>172.2</v>
      </c>
      <c r="D40" s="462">
        <f t="shared" si="6"/>
        <v>139</v>
      </c>
      <c r="E40" s="462">
        <f t="shared" si="6"/>
        <v>54.3</v>
      </c>
      <c r="F40" s="462">
        <f t="shared" si="6"/>
        <v>61</v>
      </c>
      <c r="G40" s="462">
        <f t="shared" si="6"/>
        <v>73</v>
      </c>
      <c r="H40" s="462">
        <f t="shared" si="6"/>
        <v>80</v>
      </c>
      <c r="I40" s="462">
        <f t="shared" si="6"/>
        <v>269</v>
      </c>
      <c r="J40" s="462">
        <f t="shared" si="6"/>
        <v>152</v>
      </c>
      <c r="K40" s="462">
        <f t="shared" si="6"/>
        <v>0</v>
      </c>
      <c r="L40" s="462">
        <f t="shared" si="6"/>
        <v>0</v>
      </c>
      <c r="M40" s="462">
        <f t="shared" si="6"/>
        <v>0</v>
      </c>
      <c r="N40" s="462">
        <f t="shared" si="6"/>
        <v>0</v>
      </c>
      <c r="O40" s="451"/>
      <c r="P40" s="444"/>
    </row>
    <row r="41" spans="1:16" x14ac:dyDescent="0.3">
      <c r="A41" s="444" t="s">
        <v>380</v>
      </c>
      <c r="B41" s="453"/>
      <c r="C41" s="453"/>
      <c r="D41" s="453"/>
      <c r="E41" s="454"/>
      <c r="F41" s="454"/>
      <c r="G41" s="454"/>
      <c r="H41" s="454"/>
      <c r="I41" s="453"/>
      <c r="J41" s="397">
        <v>-45</v>
      </c>
      <c r="K41" s="368"/>
      <c r="L41" s="368"/>
      <c r="M41" s="368"/>
      <c r="N41" s="453"/>
      <c r="O41" s="288"/>
      <c r="P41" s="444"/>
    </row>
    <row r="42" spans="1:16" x14ac:dyDescent="0.3">
      <c r="A42" s="461" t="s">
        <v>381</v>
      </c>
      <c r="B42" s="462"/>
      <c r="C42" s="462"/>
      <c r="D42" s="462"/>
      <c r="E42" s="462"/>
      <c r="F42" s="462"/>
      <c r="G42" s="462"/>
      <c r="H42" s="462"/>
      <c r="I42" s="462"/>
      <c r="J42" s="462">
        <f>J40+J41</f>
        <v>107</v>
      </c>
      <c r="K42" s="462"/>
      <c r="L42" s="462"/>
      <c r="M42" s="462"/>
      <c r="N42" s="462"/>
      <c r="O42" s="288"/>
      <c r="P42" s="444"/>
    </row>
    <row r="43" spans="1:16" x14ac:dyDescent="0.3">
      <c r="A43" s="288"/>
      <c r="B43" s="288"/>
      <c r="C43" s="288"/>
      <c r="D43" s="288"/>
      <c r="E43" s="288"/>
      <c r="F43" s="288"/>
      <c r="G43" s="288"/>
      <c r="H43" s="288"/>
      <c r="I43" s="288"/>
      <c r="J43" s="288"/>
      <c r="K43" s="288"/>
      <c r="L43" s="288"/>
      <c r="M43" s="288"/>
      <c r="N43" s="288"/>
      <c r="O43" s="288"/>
      <c r="P43" s="444"/>
    </row>
    <row r="44" spans="1:16" x14ac:dyDescent="0.3">
      <c r="J44" s="45"/>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B46F-08CE-47C7-9A18-3F5D90D4934C}">
  <sheetPr>
    <tabColor rgb="FF27E2CC"/>
  </sheetPr>
  <dimension ref="A1:AY156"/>
  <sheetViews>
    <sheetView zoomScaleNormal="100" workbookViewId="0">
      <pane xSplit="6" ySplit="1" topLeftCell="G2" activePane="bottomRight" state="frozen"/>
      <selection activeCell="J26" sqref="J26"/>
      <selection pane="topRight" activeCell="J26" sqref="J26"/>
      <selection pane="bottomLeft" activeCell="J26" sqref="J26"/>
      <selection pane="bottomRight"/>
    </sheetView>
  </sheetViews>
  <sheetFormatPr defaultColWidth="8.6640625" defaultRowHeight="14.4"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3" width="7.44140625" hidden="1" customWidth="1" outlineLevel="1"/>
    <col min="34" max="36" width="8.44140625" hidden="1" customWidth="1" outlineLevel="1"/>
    <col min="37" max="37" width="8.6640625" style="55" collapsed="1"/>
    <col min="38" max="38" width="7.44140625" customWidth="1" outlineLevel="1"/>
    <col min="39" max="41" width="8.44140625" customWidth="1" outlineLevel="1"/>
    <col min="42" max="48" width="8.6640625" style="55"/>
    <col min="49" max="16384" width="8.6640625" style="10"/>
  </cols>
  <sheetData>
    <row r="1" spans="1:48" s="5" customFormat="1" ht="16.2" customHeight="1" x14ac:dyDescent="0.2">
      <c r="A1" s="3"/>
      <c r="B1" s="11" t="s">
        <v>382</v>
      </c>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Q1" s="13"/>
      <c r="AR1" s="13"/>
      <c r="AS1" s="13"/>
      <c r="AT1" s="13"/>
      <c r="AU1" s="13"/>
      <c r="AV1" s="13"/>
    </row>
    <row r="2" spans="1:48" s="55" customFormat="1" ht="11.1" customHeight="1" x14ac:dyDescent="0.2">
      <c r="A2" s="38"/>
      <c r="B2" s="38"/>
      <c r="C2" s="46"/>
      <c r="D2" s="46"/>
      <c r="E2" s="46"/>
      <c r="F2" s="46"/>
      <c r="G2" s="47"/>
      <c r="H2" s="46"/>
      <c r="I2" s="46"/>
      <c r="J2" s="46"/>
      <c r="K2" s="46"/>
      <c r="L2" s="47"/>
      <c r="M2" s="46"/>
      <c r="N2" s="46"/>
      <c r="O2" s="46"/>
      <c r="P2" s="46"/>
      <c r="Q2" s="47"/>
      <c r="R2" s="46"/>
      <c r="S2" s="46"/>
      <c r="T2" s="46"/>
      <c r="U2" s="46"/>
      <c r="V2" s="47"/>
      <c r="W2" s="46"/>
      <c r="X2" s="46"/>
      <c r="Y2" s="46"/>
      <c r="Z2" s="46"/>
      <c r="AA2" s="47"/>
      <c r="AB2" s="46"/>
      <c r="AC2" s="46"/>
      <c r="AD2" s="46"/>
      <c r="AE2" s="46"/>
      <c r="AF2" s="47"/>
      <c r="AG2" s="46"/>
      <c r="AH2" s="344"/>
      <c r="AI2" s="344"/>
      <c r="AJ2" s="344"/>
      <c r="AK2" s="47"/>
      <c r="AL2" s="46"/>
      <c r="AM2" s="344"/>
      <c r="AN2" s="344"/>
      <c r="AO2" s="344"/>
      <c r="AP2" s="47"/>
    </row>
    <row r="3" spans="1:48" s="55" customFormat="1" ht="11.1" customHeight="1" x14ac:dyDescent="0.2">
      <c r="A3" s="21" t="s">
        <v>65</v>
      </c>
      <c r="B3" s="38"/>
      <c r="C3" s="46"/>
      <c r="D3" s="46"/>
      <c r="E3" s="46"/>
      <c r="F3" s="46"/>
      <c r="G3" s="47"/>
      <c r="H3" s="46"/>
      <c r="I3" s="46"/>
      <c r="J3" s="46"/>
      <c r="K3" s="46"/>
      <c r="L3" s="47"/>
      <c r="M3" s="46"/>
      <c r="N3" s="46"/>
      <c r="O3" s="46"/>
      <c r="P3" s="46"/>
      <c r="Q3" s="47"/>
      <c r="R3" s="46"/>
      <c r="S3" s="46"/>
      <c r="T3" s="46"/>
      <c r="U3" s="46"/>
      <c r="V3" s="47"/>
      <c r="W3" s="46"/>
      <c r="X3" s="46"/>
      <c r="Y3" s="46"/>
      <c r="Z3" s="46"/>
      <c r="AA3" s="47"/>
      <c r="AB3" s="46"/>
      <c r="AC3" s="46"/>
      <c r="AD3" s="46"/>
      <c r="AE3" s="46"/>
      <c r="AF3" s="47"/>
      <c r="AG3" s="46"/>
      <c r="AH3" s="344"/>
      <c r="AI3" s="344"/>
      <c r="AJ3" s="344"/>
      <c r="AK3" s="47"/>
      <c r="AL3" s="46"/>
      <c r="AM3" s="344"/>
      <c r="AN3" s="344"/>
      <c r="AO3" s="344"/>
      <c r="AP3" s="47"/>
    </row>
    <row r="4" spans="1:48" s="171" customFormat="1" ht="11.1" customHeight="1" x14ac:dyDescent="0.2">
      <c r="A4" s="415"/>
      <c r="B4" s="38" t="s">
        <v>383</v>
      </c>
      <c r="C4" s="345">
        <v>0.38159999999999999</v>
      </c>
      <c r="D4" s="345">
        <v>0.38159999999999999</v>
      </c>
      <c r="E4" s="345">
        <v>0.38159999999999999</v>
      </c>
      <c r="F4" s="345">
        <v>0.38159999999999999</v>
      </c>
      <c r="G4" s="346">
        <f t="shared" ref="G4:G7" si="0">F4</f>
        <v>0.38159999999999999</v>
      </c>
      <c r="H4" s="345">
        <v>0.38159999999999999</v>
      </c>
      <c r="I4" s="345">
        <v>0.55479999999999996</v>
      </c>
      <c r="J4" s="345">
        <v>0.55479999999999996</v>
      </c>
      <c r="K4" s="345">
        <v>0.55479999999999996</v>
      </c>
      <c r="L4" s="346">
        <f t="shared" ref="L4:L7" si="1">K4</f>
        <v>0.55479999999999996</v>
      </c>
      <c r="M4" s="345">
        <v>0.59799999999999998</v>
      </c>
      <c r="N4" s="345">
        <v>0.59699999999999998</v>
      </c>
      <c r="O4" s="345">
        <v>0.59699999999999998</v>
      </c>
      <c r="P4" s="345">
        <v>0.59699999999999998</v>
      </c>
      <c r="Q4" s="346">
        <f t="shared" ref="Q4:Q7" si="2">P4</f>
        <v>0.59699999999999998</v>
      </c>
      <c r="R4" s="345">
        <v>0.59699999999999998</v>
      </c>
      <c r="S4" s="345">
        <v>0.59699999999999998</v>
      </c>
      <c r="T4" s="345">
        <v>0.59699999999999998</v>
      </c>
      <c r="U4" s="345">
        <v>0.59699999999999998</v>
      </c>
      <c r="V4" s="346">
        <f t="shared" ref="V4:V7" si="3">U4</f>
        <v>0.59699999999999998</v>
      </c>
      <c r="W4" s="345">
        <v>0.59699999999999998</v>
      </c>
      <c r="X4" s="345">
        <v>0.59699999999999998</v>
      </c>
      <c r="Y4" s="345">
        <v>0.59699999999999998</v>
      </c>
      <c r="Z4" s="345">
        <v>0.59699999999999998</v>
      </c>
      <c r="AA4" s="346">
        <f t="shared" ref="AA4:AA7" si="4">Z4</f>
        <v>0.59699999999999998</v>
      </c>
      <c r="AB4" s="345">
        <v>0.59699999999999998</v>
      </c>
      <c r="AC4" s="345">
        <v>0.59699999999999998</v>
      </c>
      <c r="AD4" s="345">
        <v>0.59699999999999998</v>
      </c>
      <c r="AE4" s="345">
        <v>0.59699999999999998</v>
      </c>
      <c r="AF4" s="346">
        <f t="shared" ref="AF4:AF7" si="5">AE4</f>
        <v>0.59699999999999998</v>
      </c>
      <c r="AG4" s="345">
        <v>0.59699999999999998</v>
      </c>
      <c r="AH4" s="345">
        <v>0.59699999999999998</v>
      </c>
      <c r="AI4" s="345">
        <v>0.59699999999999998</v>
      </c>
      <c r="AJ4" s="345">
        <v>0.59699999999999998</v>
      </c>
      <c r="AK4" s="346">
        <f t="shared" ref="AK4:AK5" si="6">AJ4</f>
        <v>0.59699999999999998</v>
      </c>
      <c r="AL4" s="345">
        <v>0.59699999999999998</v>
      </c>
      <c r="AM4" s="345"/>
      <c r="AN4" s="345"/>
      <c r="AO4" s="345"/>
      <c r="AP4" s="346"/>
    </row>
    <row r="5" spans="1:48" s="13" customFormat="1" ht="11.25" customHeight="1" x14ac:dyDescent="0.2">
      <c r="A5" s="111"/>
      <c r="B5" s="38" t="s">
        <v>384</v>
      </c>
      <c r="C5" s="345">
        <v>1</v>
      </c>
      <c r="D5" s="345">
        <v>1</v>
      </c>
      <c r="E5" s="345">
        <v>1</v>
      </c>
      <c r="F5" s="345">
        <v>1</v>
      </c>
      <c r="G5" s="347">
        <f t="shared" si="0"/>
        <v>1</v>
      </c>
      <c r="H5" s="345">
        <v>1</v>
      </c>
      <c r="I5" s="345">
        <v>1</v>
      </c>
      <c r="J5" s="345">
        <v>1</v>
      </c>
      <c r="K5" s="345">
        <v>1</v>
      </c>
      <c r="L5" s="347">
        <f t="shared" si="1"/>
        <v>1</v>
      </c>
      <c r="M5" s="345">
        <v>1</v>
      </c>
      <c r="N5" s="345">
        <v>1</v>
      </c>
      <c r="O5" s="345">
        <v>1</v>
      </c>
      <c r="P5" s="345">
        <v>1</v>
      </c>
      <c r="Q5" s="347">
        <f t="shared" si="2"/>
        <v>1</v>
      </c>
      <c r="R5" s="345">
        <v>1</v>
      </c>
      <c r="S5" s="345">
        <v>1</v>
      </c>
      <c r="T5" s="345">
        <v>1</v>
      </c>
      <c r="U5" s="345">
        <v>1</v>
      </c>
      <c r="V5" s="347">
        <f t="shared" si="3"/>
        <v>1</v>
      </c>
      <c r="W5" s="345">
        <v>1</v>
      </c>
      <c r="X5" s="345">
        <v>1</v>
      </c>
      <c r="Y5" s="345">
        <v>1</v>
      </c>
      <c r="Z5" s="345">
        <v>1</v>
      </c>
      <c r="AA5" s="347">
        <f t="shared" si="4"/>
        <v>1</v>
      </c>
      <c r="AB5" s="345">
        <v>1</v>
      </c>
      <c r="AC5" s="345">
        <v>1</v>
      </c>
      <c r="AD5" s="345">
        <v>1</v>
      </c>
      <c r="AE5" s="345">
        <v>1</v>
      </c>
      <c r="AF5" s="347">
        <f t="shared" si="5"/>
        <v>1</v>
      </c>
      <c r="AG5" s="345">
        <v>1</v>
      </c>
      <c r="AH5" s="345">
        <v>1</v>
      </c>
      <c r="AI5" s="345">
        <v>1</v>
      </c>
      <c r="AJ5" s="345">
        <v>1</v>
      </c>
      <c r="AK5" s="347">
        <f t="shared" si="6"/>
        <v>1</v>
      </c>
      <c r="AL5" s="345">
        <v>1</v>
      </c>
      <c r="AM5" s="345"/>
      <c r="AN5" s="345"/>
      <c r="AO5" s="345"/>
      <c r="AP5" s="347"/>
    </row>
    <row r="6" spans="1:48" s="76" customFormat="1" ht="11.25" customHeight="1" x14ac:dyDescent="0.2">
      <c r="A6" s="21"/>
      <c r="B6" s="38" t="s">
        <v>385</v>
      </c>
      <c r="C6" s="345">
        <v>0.23849999999999999</v>
      </c>
      <c r="D6" s="345">
        <v>0.2505</v>
      </c>
      <c r="E6" s="345">
        <v>0.24846835072441914</v>
      </c>
      <c r="F6" s="345">
        <v>0.32169999999999999</v>
      </c>
      <c r="G6" s="347">
        <f t="shared" si="0"/>
        <v>0.32169999999999999</v>
      </c>
      <c r="H6" s="345">
        <v>0.33510000000000001</v>
      </c>
      <c r="I6" s="345">
        <v>0.34413225424680094</v>
      </c>
      <c r="J6" s="345">
        <v>0.35932891333296613</v>
      </c>
      <c r="K6" s="345">
        <v>0.3629</v>
      </c>
      <c r="L6" s="347">
        <f t="shared" si="1"/>
        <v>0.3629</v>
      </c>
      <c r="M6" s="345">
        <v>0.37280000000000002</v>
      </c>
      <c r="N6" s="345">
        <v>0.38540000000000002</v>
      </c>
      <c r="O6" s="345">
        <v>0.3977</v>
      </c>
      <c r="P6" s="345">
        <v>0.40579999999999999</v>
      </c>
      <c r="Q6" s="347">
        <f t="shared" si="2"/>
        <v>0.40579999999999999</v>
      </c>
      <c r="R6" s="345">
        <v>0.48380000000000001</v>
      </c>
      <c r="S6" s="345">
        <v>0.49</v>
      </c>
      <c r="T6" s="345">
        <v>0.50049999999999994</v>
      </c>
      <c r="U6" s="345">
        <v>0.50090000000000001</v>
      </c>
      <c r="V6" s="347">
        <f t="shared" si="3"/>
        <v>0.50090000000000001</v>
      </c>
      <c r="W6" s="345">
        <v>0.50429999999999997</v>
      </c>
      <c r="X6" s="345">
        <v>0.50429999999999997</v>
      </c>
      <c r="Y6" s="345">
        <v>0.50429999999999997</v>
      </c>
      <c r="Z6" s="345">
        <v>0.5071</v>
      </c>
      <c r="AA6" s="347">
        <f t="shared" si="4"/>
        <v>0.5071</v>
      </c>
      <c r="AB6" s="345">
        <v>0.50980000000000003</v>
      </c>
      <c r="AC6" s="345">
        <v>0.51400000000000001</v>
      </c>
      <c r="AD6" s="345">
        <v>0.51639999999999997</v>
      </c>
      <c r="AE6" s="345">
        <v>0.51780000000000004</v>
      </c>
      <c r="AF6" s="347">
        <f t="shared" si="5"/>
        <v>0.51780000000000004</v>
      </c>
      <c r="AG6" s="345">
        <v>0.51780000000000004</v>
      </c>
      <c r="AH6" s="345">
        <v>0.51780000000000004</v>
      </c>
      <c r="AI6" s="345">
        <v>0.51780000000000004</v>
      </c>
      <c r="AJ6" s="345">
        <v>0.54630000000000001</v>
      </c>
      <c r="AK6" s="347">
        <f>AJ6</f>
        <v>0.54630000000000001</v>
      </c>
      <c r="AL6" s="345">
        <v>1</v>
      </c>
      <c r="AM6" s="345"/>
      <c r="AN6" s="345"/>
      <c r="AO6" s="345"/>
      <c r="AP6" s="347"/>
      <c r="AQ6" s="348"/>
    </row>
    <row r="7" spans="1:48" s="55" customFormat="1" ht="11.25" customHeight="1" x14ac:dyDescent="0.2">
      <c r="A7" s="38"/>
      <c r="B7" s="38" t="s">
        <v>386</v>
      </c>
      <c r="C7" s="345">
        <v>0.32500000000000001</v>
      </c>
      <c r="D7" s="345">
        <v>0.32500000000000001</v>
      </c>
      <c r="E7" s="345">
        <v>0.32500000000000001</v>
      </c>
      <c r="F7" s="345">
        <v>0.32500000000000001</v>
      </c>
      <c r="G7" s="347">
        <f t="shared" si="0"/>
        <v>0.32500000000000001</v>
      </c>
      <c r="H7" s="345">
        <v>0.32500000000000001</v>
      </c>
      <c r="I7" s="345">
        <v>0.32500000000000001</v>
      </c>
      <c r="J7" s="345">
        <v>0.32500000000000001</v>
      </c>
      <c r="K7" s="345">
        <v>0.32500000000000001</v>
      </c>
      <c r="L7" s="347">
        <f t="shared" si="1"/>
        <v>0.32500000000000001</v>
      </c>
      <c r="M7" s="345">
        <v>0.32500000000000001</v>
      </c>
      <c r="N7" s="345">
        <v>0.32500000000000001</v>
      </c>
      <c r="O7" s="345">
        <v>0.32500000000000001</v>
      </c>
      <c r="P7" s="345">
        <v>0.32500000000000001</v>
      </c>
      <c r="Q7" s="347">
        <f t="shared" si="2"/>
        <v>0.32500000000000001</v>
      </c>
      <c r="R7" s="345">
        <v>0.32500000000000001</v>
      </c>
      <c r="S7" s="345">
        <v>0.32500000000000001</v>
      </c>
      <c r="T7" s="345">
        <v>0.32500000000000001</v>
      </c>
      <c r="U7" s="345">
        <v>0.32500000000000001</v>
      </c>
      <c r="V7" s="347">
        <f t="shared" si="3"/>
        <v>0.32500000000000001</v>
      </c>
      <c r="W7" s="345">
        <v>0.32500000000000001</v>
      </c>
      <c r="X7" s="345">
        <v>0.32500000000000001</v>
      </c>
      <c r="Y7" s="345">
        <v>0.32500000000000001</v>
      </c>
      <c r="Z7" s="345">
        <v>0.32500000000000001</v>
      </c>
      <c r="AA7" s="347">
        <f t="shared" si="4"/>
        <v>0.32500000000000001</v>
      </c>
      <c r="AB7" s="345">
        <v>0.32500000000000001</v>
      </c>
      <c r="AC7" s="345">
        <v>0.32500000000000001</v>
      </c>
      <c r="AD7" s="345">
        <v>0.32500000000000001</v>
      </c>
      <c r="AE7" s="345">
        <v>0.32500000000000001</v>
      </c>
      <c r="AF7" s="347">
        <f t="shared" si="5"/>
        <v>0.32500000000000001</v>
      </c>
      <c r="AG7" s="345">
        <v>0.32500000000000001</v>
      </c>
      <c r="AH7" s="345">
        <v>0.32500000000000001</v>
      </c>
      <c r="AI7" s="345">
        <v>0.32500000000000001</v>
      </c>
      <c r="AJ7" s="345">
        <v>0.32500000000000001</v>
      </c>
      <c r="AK7" s="347">
        <f t="shared" ref="AK7:AK9" si="7">AJ7</f>
        <v>0.32500000000000001</v>
      </c>
      <c r="AL7" s="345">
        <v>0.32500000000000001</v>
      </c>
      <c r="AM7" s="345"/>
      <c r="AN7" s="345"/>
      <c r="AO7" s="345"/>
      <c r="AP7" s="347"/>
    </row>
    <row r="8" spans="1:48" s="55" customFormat="1" ht="11.25" customHeight="1" x14ac:dyDescent="0.2">
      <c r="A8" s="349"/>
      <c r="B8" s="349" t="s">
        <v>387</v>
      </c>
      <c r="C8" s="350"/>
      <c r="D8" s="350"/>
      <c r="E8" s="350"/>
      <c r="F8" s="350"/>
      <c r="G8" s="351"/>
      <c r="H8" s="350"/>
      <c r="I8" s="350"/>
      <c r="J8" s="350"/>
      <c r="K8" s="350"/>
      <c r="L8" s="351"/>
      <c r="M8" s="350"/>
      <c r="N8" s="350"/>
      <c r="O8" s="350"/>
      <c r="P8" s="350"/>
      <c r="Q8" s="351"/>
      <c r="R8" s="350"/>
      <c r="S8" s="350"/>
      <c r="T8" s="350"/>
      <c r="U8" s="350"/>
      <c r="V8" s="351"/>
      <c r="W8" s="350"/>
      <c r="X8" s="350"/>
      <c r="Y8" s="350"/>
      <c r="Z8" s="350"/>
      <c r="AA8" s="351"/>
      <c r="AB8" s="350"/>
      <c r="AC8" s="350"/>
      <c r="AD8" s="350"/>
      <c r="AE8" s="350"/>
      <c r="AF8" s="351"/>
      <c r="AG8" s="350"/>
      <c r="AH8" s="350">
        <v>0.251</v>
      </c>
      <c r="AI8" s="350">
        <v>0.251</v>
      </c>
      <c r="AJ8" s="350">
        <v>0.34649999999999997</v>
      </c>
      <c r="AK8" s="351">
        <f t="shared" si="7"/>
        <v>0.34649999999999997</v>
      </c>
      <c r="AL8" s="350">
        <v>0.34649999999999997</v>
      </c>
      <c r="AM8" s="350"/>
      <c r="AN8" s="350"/>
      <c r="AO8" s="350"/>
      <c r="AP8" s="351"/>
    </row>
    <row r="9" spans="1:48" s="55" customFormat="1" ht="11.25" customHeight="1" x14ac:dyDescent="0.2">
      <c r="A9" s="349"/>
      <c r="B9" s="349" t="s">
        <v>388</v>
      </c>
      <c r="C9" s="350"/>
      <c r="D9" s="350"/>
      <c r="E9" s="350"/>
      <c r="F9" s="350"/>
      <c r="G9" s="351"/>
      <c r="H9" s="350"/>
      <c r="I9" s="350"/>
      <c r="J9" s="350"/>
      <c r="K9" s="350"/>
      <c r="L9" s="351"/>
      <c r="M9" s="350"/>
      <c r="N9" s="350"/>
      <c r="O9" s="350"/>
      <c r="P9" s="350"/>
      <c r="Q9" s="351"/>
      <c r="R9" s="350"/>
      <c r="S9" s="350"/>
      <c r="T9" s="350"/>
      <c r="U9" s="350"/>
      <c r="V9" s="351"/>
      <c r="W9" s="350"/>
      <c r="X9" s="350"/>
      <c r="Y9" s="350"/>
      <c r="Z9" s="350"/>
      <c r="AA9" s="351"/>
      <c r="AB9" s="350">
        <v>1</v>
      </c>
      <c r="AC9" s="350">
        <v>1</v>
      </c>
      <c r="AD9" s="350">
        <v>1</v>
      </c>
      <c r="AE9" s="350">
        <v>1</v>
      </c>
      <c r="AF9" s="351">
        <f>AE9</f>
        <v>1</v>
      </c>
      <c r="AG9" s="350">
        <v>1</v>
      </c>
      <c r="AH9" s="350">
        <v>1</v>
      </c>
      <c r="AI9" s="350">
        <v>1</v>
      </c>
      <c r="AJ9" s="350">
        <v>1</v>
      </c>
      <c r="AK9" s="351">
        <f t="shared" si="7"/>
        <v>1</v>
      </c>
      <c r="AL9" s="350">
        <v>1</v>
      </c>
      <c r="AM9" s="350"/>
      <c r="AN9" s="350"/>
      <c r="AO9" s="350"/>
      <c r="AP9" s="351"/>
    </row>
    <row r="10" spans="1:48" s="55" customFormat="1" ht="11.25" customHeight="1" x14ac:dyDescent="0.2">
      <c r="A10" s="21" t="s">
        <v>66</v>
      </c>
      <c r="B10" s="38"/>
      <c r="C10" s="352"/>
      <c r="D10" s="352"/>
      <c r="E10" s="352"/>
      <c r="F10" s="352"/>
      <c r="G10" s="347"/>
      <c r="H10" s="352"/>
      <c r="I10" s="352"/>
      <c r="J10" s="352"/>
      <c r="K10" s="352"/>
      <c r="L10" s="347"/>
      <c r="M10" s="352"/>
      <c r="N10" s="352"/>
      <c r="O10" s="352"/>
      <c r="P10" s="352"/>
      <c r="Q10" s="347"/>
      <c r="R10" s="352"/>
      <c r="S10" s="352"/>
      <c r="T10" s="352"/>
      <c r="U10" s="352"/>
      <c r="V10" s="347"/>
      <c r="W10" s="352"/>
      <c r="X10" s="352"/>
      <c r="Y10" s="352"/>
      <c r="Z10" s="352"/>
      <c r="AA10" s="347"/>
      <c r="AB10" s="352"/>
      <c r="AC10" s="352"/>
      <c r="AD10" s="352"/>
      <c r="AE10" s="352"/>
      <c r="AF10" s="347"/>
      <c r="AG10" s="352"/>
      <c r="AH10" s="352"/>
      <c r="AI10" s="352"/>
      <c r="AJ10" s="352"/>
      <c r="AK10" s="347"/>
      <c r="AL10" s="352"/>
      <c r="AM10" s="352"/>
      <c r="AN10" s="352"/>
      <c r="AO10" s="352"/>
      <c r="AP10" s="347"/>
    </row>
    <row r="11" spans="1:48" s="212" customFormat="1" ht="11.25" customHeight="1" x14ac:dyDescent="0.2">
      <c r="A11" s="32"/>
      <c r="B11" s="38" t="s">
        <v>389</v>
      </c>
      <c r="C11" s="345"/>
      <c r="D11" s="345"/>
      <c r="E11" s="345"/>
      <c r="F11" s="345"/>
      <c r="G11" s="347"/>
      <c r="H11" s="345"/>
      <c r="I11" s="345"/>
      <c r="J11" s="345"/>
      <c r="K11" s="345"/>
      <c r="L11" s="347"/>
      <c r="M11" s="345"/>
      <c r="N11" s="345"/>
      <c r="O11" s="345"/>
      <c r="P11" s="345"/>
      <c r="Q11" s="347"/>
      <c r="R11" s="345"/>
      <c r="S11" s="345"/>
      <c r="T11" s="345"/>
      <c r="U11" s="345"/>
      <c r="V11" s="347"/>
      <c r="W11" s="345">
        <v>1</v>
      </c>
      <c r="X11" s="345">
        <v>1</v>
      </c>
      <c r="Y11" s="345">
        <v>1</v>
      </c>
      <c r="Z11" s="345">
        <v>1</v>
      </c>
      <c r="AA11" s="347">
        <f t="shared" ref="AA11" si="8">Z11</f>
        <v>1</v>
      </c>
      <c r="AB11" s="345">
        <v>1</v>
      </c>
      <c r="AC11" s="345">
        <v>1</v>
      </c>
      <c r="AD11" s="345">
        <v>1</v>
      </c>
      <c r="AE11" s="345">
        <v>1</v>
      </c>
      <c r="AF11" s="347">
        <f t="shared" ref="AF11:AF12" si="9">AE11</f>
        <v>1</v>
      </c>
      <c r="AG11" s="345">
        <v>1</v>
      </c>
      <c r="AH11" s="345">
        <v>1</v>
      </c>
      <c r="AI11" s="345">
        <v>1</v>
      </c>
      <c r="AJ11" s="345">
        <v>1</v>
      </c>
      <c r="AK11" s="347">
        <f t="shared" ref="AK11:AK12" si="10">AJ11</f>
        <v>1</v>
      </c>
      <c r="AL11" s="345">
        <v>1</v>
      </c>
      <c r="AM11" s="345"/>
      <c r="AN11" s="345"/>
      <c r="AO11" s="345"/>
      <c r="AP11" s="347"/>
    </row>
    <row r="12" spans="1:48" s="55" customFormat="1" ht="11.25" customHeight="1" x14ac:dyDescent="0.2">
      <c r="A12" s="38"/>
      <c r="B12" s="38" t="s">
        <v>390</v>
      </c>
      <c r="C12" s="345"/>
      <c r="D12" s="345"/>
      <c r="E12" s="345"/>
      <c r="F12" s="345"/>
      <c r="G12" s="347"/>
      <c r="H12" s="345"/>
      <c r="I12" s="345"/>
      <c r="J12" s="345"/>
      <c r="K12" s="345"/>
      <c r="L12" s="347"/>
      <c r="M12" s="345"/>
      <c r="N12" s="345"/>
      <c r="O12" s="345"/>
      <c r="P12" s="345"/>
      <c r="Q12" s="347"/>
      <c r="R12" s="345"/>
      <c r="S12" s="345"/>
      <c r="T12" s="345"/>
      <c r="U12" s="345"/>
      <c r="V12" s="347"/>
      <c r="W12" s="345"/>
      <c r="X12" s="345"/>
      <c r="Y12" s="345"/>
      <c r="Z12" s="345"/>
      <c r="AA12" s="347"/>
      <c r="AB12" s="345"/>
      <c r="AC12" s="345"/>
      <c r="AD12" s="345">
        <v>0.7</v>
      </c>
      <c r="AE12" s="345">
        <v>0.7</v>
      </c>
      <c r="AF12" s="347">
        <f t="shared" si="9"/>
        <v>0.7</v>
      </c>
      <c r="AG12" s="345">
        <v>0.7</v>
      </c>
      <c r="AH12" s="345">
        <v>0.7</v>
      </c>
      <c r="AI12" s="345">
        <v>0.7</v>
      </c>
      <c r="AJ12" s="345">
        <v>0.7</v>
      </c>
      <c r="AK12" s="347">
        <f t="shared" si="10"/>
        <v>0.7</v>
      </c>
      <c r="AL12" s="345">
        <v>0.7</v>
      </c>
      <c r="AM12" s="345"/>
      <c r="AN12" s="345"/>
      <c r="AO12" s="345"/>
      <c r="AP12" s="347"/>
    </row>
    <row r="13" spans="1:48" s="55" customFormat="1" ht="11.25" customHeight="1" x14ac:dyDescent="0.2">
      <c r="A13" s="38"/>
      <c r="B13" s="38" t="s">
        <v>391</v>
      </c>
      <c r="C13" s="345"/>
      <c r="D13" s="345"/>
      <c r="E13" s="345"/>
      <c r="F13" s="345"/>
      <c r="G13" s="347"/>
      <c r="H13" s="345"/>
      <c r="I13" s="345"/>
      <c r="J13" s="345"/>
      <c r="K13" s="345"/>
      <c r="L13" s="347"/>
      <c r="M13" s="345"/>
      <c r="N13" s="345"/>
      <c r="O13" s="345"/>
      <c r="P13" s="345"/>
      <c r="Q13" s="347"/>
      <c r="R13" s="345"/>
      <c r="S13" s="345"/>
      <c r="T13" s="345"/>
      <c r="U13" s="345"/>
      <c r="V13" s="347"/>
      <c r="W13" s="345"/>
      <c r="X13" s="345"/>
      <c r="Y13" s="345"/>
      <c r="Z13" s="345"/>
      <c r="AA13" s="347"/>
      <c r="AB13" s="345"/>
      <c r="AC13" s="345"/>
      <c r="AD13" s="345"/>
      <c r="AE13" s="345"/>
      <c r="AF13" s="347"/>
      <c r="AG13" s="345"/>
      <c r="AH13" s="345"/>
      <c r="AI13" s="345"/>
      <c r="AJ13" s="345"/>
      <c r="AK13" s="347"/>
      <c r="AL13" s="350">
        <v>0.623</v>
      </c>
      <c r="AM13" s="345"/>
      <c r="AN13" s="345"/>
      <c r="AO13" s="345"/>
      <c r="AP13" s="347"/>
    </row>
    <row r="14" spans="1:48" s="55" customFormat="1" ht="11.25" customHeight="1" x14ac:dyDescent="0.2">
      <c r="A14" s="21" t="s">
        <v>362</v>
      </c>
      <c r="B14" s="132"/>
      <c r="C14" s="352"/>
      <c r="D14" s="352"/>
      <c r="E14" s="352"/>
      <c r="F14" s="352"/>
      <c r="G14" s="347"/>
      <c r="H14" s="352"/>
      <c r="I14" s="352"/>
      <c r="J14" s="352"/>
      <c r="K14" s="352"/>
      <c r="L14" s="347"/>
      <c r="M14" s="352"/>
      <c r="N14" s="352"/>
      <c r="O14" s="352"/>
      <c r="P14" s="352"/>
      <c r="Q14" s="347"/>
      <c r="R14" s="352"/>
      <c r="S14" s="352"/>
      <c r="T14" s="352"/>
      <c r="U14" s="352"/>
      <c r="V14" s="347"/>
      <c r="W14" s="345">
        <v>1</v>
      </c>
      <c r="X14" s="345">
        <v>1</v>
      </c>
      <c r="Y14" s="345">
        <v>1</v>
      </c>
      <c r="Z14" s="345">
        <v>1</v>
      </c>
      <c r="AA14" s="347">
        <f>Z14</f>
        <v>1</v>
      </c>
      <c r="AB14" s="345">
        <v>1</v>
      </c>
      <c r="AC14" s="345">
        <v>1</v>
      </c>
      <c r="AD14" s="345">
        <v>1</v>
      </c>
      <c r="AE14" s="345">
        <v>1</v>
      </c>
      <c r="AF14" s="347">
        <f>AE14</f>
        <v>1</v>
      </c>
      <c r="AG14" s="345">
        <v>1</v>
      </c>
      <c r="AH14" s="345">
        <v>1</v>
      </c>
      <c r="AI14" s="345">
        <v>1</v>
      </c>
      <c r="AJ14" s="345">
        <v>1</v>
      </c>
      <c r="AK14" s="347">
        <f>AJ14</f>
        <v>1</v>
      </c>
      <c r="AL14" s="345">
        <v>1</v>
      </c>
      <c r="AM14" s="345"/>
      <c r="AN14" s="345"/>
      <c r="AO14" s="345"/>
      <c r="AP14" s="347"/>
    </row>
    <row r="15" spans="1:48" s="212" customFormat="1" ht="11.25" customHeight="1" x14ac:dyDescent="0.2">
      <c r="A15" s="21" t="s">
        <v>136</v>
      </c>
      <c r="B15" s="431"/>
      <c r="C15" s="352"/>
      <c r="D15" s="352"/>
      <c r="E15" s="352"/>
      <c r="F15" s="352"/>
      <c r="G15" s="347"/>
      <c r="H15" s="352"/>
      <c r="I15" s="352"/>
      <c r="J15" s="352"/>
      <c r="K15" s="352"/>
      <c r="L15" s="347"/>
      <c r="M15" s="352"/>
      <c r="N15" s="352"/>
      <c r="O15" s="352"/>
      <c r="P15" s="352"/>
      <c r="Q15" s="347"/>
      <c r="R15" s="352"/>
      <c r="S15" s="352"/>
      <c r="T15" s="352"/>
      <c r="U15" s="345">
        <v>0.36749999999999999</v>
      </c>
      <c r="V15" s="347">
        <f>U15</f>
        <v>0.36749999999999999</v>
      </c>
      <c r="W15" s="345">
        <v>0.36749999999999999</v>
      </c>
      <c r="X15" s="345">
        <v>0.36749999999999999</v>
      </c>
      <c r="Y15" s="345">
        <v>0.36749999999999999</v>
      </c>
      <c r="Z15" s="345">
        <v>0.36749999999999999</v>
      </c>
      <c r="AA15" s="347">
        <f>Z15</f>
        <v>0.36749999999999999</v>
      </c>
      <c r="AB15" s="345">
        <v>0.36749999999999999</v>
      </c>
      <c r="AC15" s="345">
        <v>0.36749999999999999</v>
      </c>
      <c r="AD15" s="345">
        <v>0.36749999999999999</v>
      </c>
      <c r="AE15" s="345">
        <v>0.36749999999999999</v>
      </c>
      <c r="AF15" s="347">
        <f>AE15</f>
        <v>0.36749999999999999</v>
      </c>
      <c r="AG15" s="345">
        <v>0.36749999999999999</v>
      </c>
      <c r="AH15" s="345">
        <v>0.36749999999999999</v>
      </c>
      <c r="AI15" s="345">
        <v>0.36749999999999999</v>
      </c>
      <c r="AJ15" s="345">
        <v>0.36749999999999999</v>
      </c>
      <c r="AK15" s="347">
        <f>AJ15</f>
        <v>0.36749999999999999</v>
      </c>
      <c r="AL15" s="345">
        <v>0.36749999999999999</v>
      </c>
      <c r="AM15" s="345"/>
      <c r="AN15" s="345"/>
      <c r="AO15" s="345"/>
      <c r="AP15" s="347"/>
    </row>
    <row r="16" spans="1:48" s="55" customFormat="1" ht="11.1" customHeight="1" x14ac:dyDescent="0.2">
      <c r="A16" s="21" t="s">
        <v>75</v>
      </c>
      <c r="B16" s="38"/>
      <c r="C16" s="352">
        <v>1</v>
      </c>
      <c r="D16" s="352">
        <v>1</v>
      </c>
      <c r="E16" s="352">
        <v>1</v>
      </c>
      <c r="F16" s="352">
        <v>1</v>
      </c>
      <c r="G16" s="347">
        <f>F16</f>
        <v>1</v>
      </c>
      <c r="H16" s="352">
        <v>1</v>
      </c>
      <c r="I16" s="352">
        <v>1</v>
      </c>
      <c r="J16" s="352">
        <v>1</v>
      </c>
      <c r="K16" s="352">
        <v>1</v>
      </c>
      <c r="L16" s="347">
        <f>K16</f>
        <v>1</v>
      </c>
      <c r="M16" s="352">
        <v>1</v>
      </c>
      <c r="N16" s="352">
        <v>1</v>
      </c>
      <c r="O16" s="352">
        <v>1</v>
      </c>
      <c r="P16" s="352">
        <v>1</v>
      </c>
      <c r="Q16" s="347">
        <f>P16</f>
        <v>1</v>
      </c>
      <c r="R16" s="352">
        <v>1</v>
      </c>
      <c r="S16" s="352">
        <v>1</v>
      </c>
      <c r="T16" s="352">
        <v>1</v>
      </c>
      <c r="U16" s="352">
        <v>1</v>
      </c>
      <c r="V16" s="347">
        <f>U16</f>
        <v>1</v>
      </c>
      <c r="W16" s="352">
        <v>1</v>
      </c>
      <c r="X16" s="352">
        <v>1</v>
      </c>
      <c r="Y16" s="352">
        <v>1</v>
      </c>
      <c r="Z16" s="352">
        <v>1</v>
      </c>
      <c r="AA16" s="347">
        <f>Z16</f>
        <v>1</v>
      </c>
      <c r="AB16" s="352">
        <v>1</v>
      </c>
      <c r="AC16" s="352">
        <v>1</v>
      </c>
      <c r="AD16" s="352">
        <v>1</v>
      </c>
      <c r="AE16" s="352">
        <v>1</v>
      </c>
      <c r="AF16" s="347">
        <f>AE16</f>
        <v>1</v>
      </c>
      <c r="AG16" s="352">
        <v>1</v>
      </c>
      <c r="AH16" s="352">
        <v>1</v>
      </c>
      <c r="AI16" s="352">
        <v>1</v>
      </c>
      <c r="AJ16" s="352">
        <v>1</v>
      </c>
      <c r="AK16" s="347">
        <f>AJ16</f>
        <v>1</v>
      </c>
      <c r="AL16" s="352">
        <v>1</v>
      </c>
      <c r="AM16" s="352"/>
      <c r="AN16" s="352"/>
      <c r="AO16" s="352"/>
      <c r="AP16" s="347"/>
    </row>
    <row r="17" spans="1:43" s="55" customFormat="1" ht="11.25" customHeight="1" x14ac:dyDescent="0.2">
      <c r="A17" s="21"/>
      <c r="B17" s="38"/>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132"/>
      <c r="AL17" s="22"/>
      <c r="AM17" s="22"/>
      <c r="AN17" s="22"/>
      <c r="AO17" s="22"/>
      <c r="AP17" s="132"/>
    </row>
    <row r="18" spans="1:43" s="55" customFormat="1" ht="11.25" customHeight="1" x14ac:dyDescent="0.2">
      <c r="A18" s="32"/>
      <c r="B18" s="38"/>
      <c r="C18" s="33"/>
      <c r="D18" s="33"/>
      <c r="E18" s="33"/>
      <c r="F18" s="33"/>
      <c r="G18" s="3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35"/>
      <c r="AI18" s="35"/>
      <c r="AJ18" s="35"/>
      <c r="AK18" s="132"/>
      <c r="AL18" s="43"/>
      <c r="AM18" s="35"/>
      <c r="AN18" s="35"/>
      <c r="AO18" s="35"/>
      <c r="AP18" s="132"/>
    </row>
    <row r="19" spans="1:43" s="55" customFormat="1" ht="11.25" customHeight="1" x14ac:dyDescent="0.2">
      <c r="A19" s="21"/>
      <c r="B19" s="38"/>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353"/>
      <c r="AI19" s="353"/>
      <c r="AJ19" s="353"/>
      <c r="AK19" s="132"/>
      <c r="AL19" s="22"/>
      <c r="AM19" s="353"/>
      <c r="AN19" s="353"/>
      <c r="AO19" s="353"/>
      <c r="AP19" s="132"/>
    </row>
    <row r="20" spans="1:43" s="55" customFormat="1" ht="11.25" customHeight="1" x14ac:dyDescent="0.2">
      <c r="A20" s="38"/>
      <c r="B20" s="38"/>
      <c r="C20" s="46"/>
      <c r="D20" s="46"/>
      <c r="E20" s="46"/>
      <c r="F20" s="46"/>
      <c r="G20" s="46"/>
      <c r="H20" s="46"/>
      <c r="I20" s="46"/>
      <c r="J20" s="46"/>
      <c r="K20" s="46"/>
      <c r="L20" s="46"/>
      <c r="M20" s="46"/>
      <c r="N20" s="46"/>
      <c r="O20" s="46"/>
      <c r="P20" s="46"/>
      <c r="Q20" s="225"/>
      <c r="R20" s="46"/>
      <c r="S20" s="46"/>
      <c r="T20" s="46"/>
      <c r="U20" s="46"/>
      <c r="V20" s="46"/>
      <c r="W20" s="46"/>
      <c r="X20" s="46"/>
      <c r="Y20" s="46"/>
      <c r="Z20" s="46"/>
      <c r="AA20" s="46"/>
      <c r="AB20" s="46"/>
      <c r="AC20" s="46"/>
      <c r="AD20" s="46"/>
      <c r="AE20" s="46"/>
      <c r="AF20" s="46"/>
      <c r="AG20" s="46"/>
      <c r="AH20" s="46"/>
      <c r="AI20" s="46"/>
      <c r="AJ20" s="46"/>
      <c r="AL20" s="46"/>
      <c r="AM20" s="46"/>
      <c r="AN20" s="46"/>
      <c r="AO20" s="46"/>
    </row>
    <row r="21" spans="1:43" s="220" customFormat="1" ht="11.25" customHeight="1" x14ac:dyDescent="0.2">
      <c r="A21" s="247"/>
      <c r="B21" s="38"/>
      <c r="C21" s="354"/>
      <c r="D21" s="354"/>
      <c r="E21" s="354"/>
      <c r="F21" s="354"/>
      <c r="G21" s="354"/>
      <c r="H21" s="354"/>
      <c r="I21" s="354"/>
      <c r="J21" s="354"/>
      <c r="K21" s="354"/>
      <c r="L21" s="354"/>
      <c r="M21" s="354"/>
      <c r="N21" s="354"/>
      <c r="O21" s="354"/>
      <c r="P21" s="354"/>
      <c r="Q21" s="355"/>
      <c r="R21" s="354"/>
      <c r="S21" s="354"/>
      <c r="T21" s="354"/>
      <c r="U21" s="354"/>
      <c r="V21" s="354"/>
      <c r="W21" s="354"/>
      <c r="X21" s="354"/>
      <c r="Y21" s="354"/>
      <c r="Z21" s="354"/>
      <c r="AA21" s="354"/>
      <c r="AB21" s="354"/>
      <c r="AC21" s="354"/>
      <c r="AD21" s="354"/>
      <c r="AE21" s="354"/>
      <c r="AF21" s="354"/>
      <c r="AG21" s="354"/>
      <c r="AH21" s="245"/>
      <c r="AI21" s="245"/>
      <c r="AJ21" s="245"/>
      <c r="AL21" s="354"/>
      <c r="AM21" s="245"/>
      <c r="AN21" s="245"/>
      <c r="AO21" s="245"/>
    </row>
    <row r="22" spans="1:43" s="55" customFormat="1" ht="11.25" customHeight="1" x14ac:dyDescent="0.2">
      <c r="A22" s="21"/>
      <c r="B22" s="38"/>
      <c r="C22" s="22"/>
      <c r="D22" s="22"/>
      <c r="E22" s="22"/>
      <c r="F22" s="22"/>
      <c r="G22" s="22"/>
      <c r="H22" s="22"/>
      <c r="I22" s="22"/>
      <c r="J22" s="22"/>
      <c r="K22" s="22"/>
      <c r="L22" s="22"/>
      <c r="M22" s="22"/>
      <c r="N22" s="22"/>
      <c r="O22" s="22"/>
      <c r="P22" s="22"/>
      <c r="Q22" s="283"/>
      <c r="R22" s="22"/>
      <c r="S22" s="22"/>
      <c r="T22" s="22"/>
      <c r="U22" s="22"/>
      <c r="V22" s="22"/>
      <c r="W22" s="22"/>
      <c r="X22" s="22"/>
      <c r="Y22" s="22"/>
      <c r="Z22" s="22"/>
      <c r="AA22" s="22"/>
      <c r="AB22" s="22"/>
      <c r="AC22" s="22"/>
      <c r="AD22" s="22"/>
      <c r="AE22" s="22"/>
      <c r="AF22" s="22"/>
      <c r="AG22" s="22"/>
      <c r="AH22" s="22"/>
      <c r="AI22" s="22"/>
      <c r="AJ22" s="22"/>
      <c r="AL22" s="22"/>
      <c r="AM22" s="22"/>
      <c r="AN22" s="22"/>
      <c r="AO22" s="22"/>
      <c r="AQ22" s="356"/>
    </row>
    <row r="23" spans="1:43" s="55" customFormat="1" ht="11.25" customHeight="1" x14ac:dyDescent="0.2">
      <c r="A23" s="38"/>
      <c r="B23" s="38"/>
      <c r="C23" s="22"/>
      <c r="D23" s="22"/>
      <c r="E23" s="22"/>
      <c r="F23" s="22"/>
      <c r="G23" s="22"/>
      <c r="H23" s="22"/>
      <c r="I23" s="22"/>
      <c r="J23" s="22"/>
      <c r="K23" s="22"/>
      <c r="L23" s="22"/>
      <c r="M23" s="22"/>
      <c r="N23" s="22"/>
      <c r="O23" s="22"/>
      <c r="P23" s="22"/>
      <c r="Q23" s="283"/>
      <c r="R23" s="46"/>
      <c r="S23" s="46"/>
      <c r="T23" s="46"/>
      <c r="U23" s="46"/>
      <c r="V23" s="46"/>
      <c r="W23" s="56"/>
      <c r="X23" s="46"/>
      <c r="Y23" s="46"/>
      <c r="Z23" s="46"/>
      <c r="AA23" s="46"/>
      <c r="AB23" s="46"/>
      <c r="AC23" s="46"/>
      <c r="AD23" s="46"/>
      <c r="AE23" s="46"/>
      <c r="AF23" s="46"/>
      <c r="AG23" s="46"/>
      <c r="AH23" s="46"/>
      <c r="AI23" s="46"/>
      <c r="AJ23" s="46"/>
      <c r="AL23" s="46"/>
      <c r="AM23" s="46"/>
      <c r="AN23" s="46"/>
      <c r="AO23" s="46"/>
    </row>
    <row r="24" spans="1:43" s="55" customFormat="1" ht="11.1" customHeight="1" x14ac:dyDescent="0.2">
      <c r="A24" s="32"/>
      <c r="B24" s="38"/>
      <c r="C24" s="46"/>
      <c r="D24" s="46"/>
      <c r="E24" s="46"/>
      <c r="F24" s="46"/>
      <c r="G24" s="46"/>
      <c r="H24" s="46"/>
      <c r="I24" s="46"/>
      <c r="J24" s="46"/>
      <c r="K24" s="46"/>
      <c r="L24" s="46"/>
      <c r="M24" s="46"/>
      <c r="N24" s="46"/>
      <c r="O24" s="46"/>
      <c r="P24" s="46"/>
      <c r="Q24" s="225"/>
      <c r="R24" s="46"/>
      <c r="S24" s="46"/>
      <c r="T24" s="46"/>
      <c r="U24" s="46"/>
      <c r="V24" s="46"/>
      <c r="W24" s="46"/>
      <c r="X24" s="46"/>
      <c r="Y24" s="46"/>
      <c r="Z24" s="46"/>
      <c r="AA24" s="46"/>
      <c r="AB24" s="46"/>
      <c r="AC24" s="46"/>
      <c r="AD24" s="46"/>
      <c r="AE24" s="46"/>
      <c r="AF24" s="46"/>
      <c r="AG24" s="46"/>
      <c r="AH24" s="33"/>
      <c r="AI24" s="33"/>
      <c r="AJ24" s="33"/>
      <c r="AL24" s="46"/>
      <c r="AM24" s="33"/>
      <c r="AN24" s="33"/>
      <c r="AO24" s="33"/>
    </row>
    <row r="25" spans="1:43" s="55" customFormat="1" ht="11.25" customHeight="1" x14ac:dyDescent="0.2">
      <c r="A25" s="13"/>
      <c r="B25" s="38"/>
      <c r="C25" s="46"/>
      <c r="D25" s="46"/>
      <c r="E25" s="46"/>
      <c r="F25" s="46"/>
      <c r="G25" s="46"/>
      <c r="H25" s="46"/>
      <c r="I25" s="46"/>
      <c r="J25" s="46"/>
      <c r="K25" s="46"/>
      <c r="L25" s="46"/>
      <c r="M25" s="46"/>
      <c r="N25" s="46"/>
      <c r="O25" s="46"/>
      <c r="P25" s="46"/>
      <c r="Q25" s="225"/>
      <c r="R25" s="46"/>
      <c r="S25" s="46"/>
      <c r="T25" s="46"/>
      <c r="U25" s="46"/>
      <c r="V25" s="46"/>
      <c r="W25" s="46"/>
      <c r="X25" s="46"/>
      <c r="Y25" s="46"/>
      <c r="Z25" s="46"/>
      <c r="AA25" s="46"/>
      <c r="AB25" s="46"/>
      <c r="AC25" s="46"/>
      <c r="AD25" s="46"/>
      <c r="AE25" s="46"/>
      <c r="AF25" s="46"/>
      <c r="AG25" s="46"/>
      <c r="AH25" s="46"/>
      <c r="AI25" s="46"/>
      <c r="AJ25" s="46"/>
      <c r="AL25" s="46"/>
      <c r="AM25" s="46"/>
      <c r="AN25" s="46"/>
      <c r="AO25" s="46"/>
    </row>
    <row r="26" spans="1:43" s="55" customFormat="1" ht="11.25" customHeight="1" x14ac:dyDescent="0.2">
      <c r="A26" s="38"/>
      <c r="B26" s="38"/>
      <c r="C26" s="46"/>
      <c r="D26" s="46"/>
      <c r="E26" s="46"/>
      <c r="F26" s="46"/>
      <c r="G26" s="46"/>
      <c r="H26" s="46"/>
      <c r="I26" s="46"/>
      <c r="J26" s="46"/>
      <c r="K26" s="46"/>
      <c r="L26" s="46"/>
      <c r="M26" s="46"/>
      <c r="N26" s="46"/>
      <c r="O26" s="46"/>
      <c r="P26" s="46"/>
      <c r="Q26" s="225"/>
      <c r="R26" s="46"/>
      <c r="S26" s="46"/>
      <c r="T26" s="46"/>
      <c r="U26" s="46"/>
      <c r="V26" s="46"/>
      <c r="W26" s="46"/>
      <c r="X26" s="46"/>
      <c r="Y26" s="46"/>
      <c r="Z26" s="46"/>
      <c r="AA26" s="46"/>
      <c r="AB26" s="46"/>
      <c r="AC26" s="46"/>
      <c r="AD26" s="46"/>
      <c r="AE26" s="46"/>
      <c r="AF26" s="46"/>
      <c r="AG26" s="46"/>
      <c r="AH26" s="46"/>
      <c r="AI26" s="46"/>
      <c r="AJ26" s="46"/>
      <c r="AL26" s="46"/>
      <c r="AM26" s="46"/>
      <c r="AN26" s="46"/>
      <c r="AO26" s="46"/>
      <c r="AQ26" s="157"/>
    </row>
    <row r="27" spans="1:43" s="55" customFormat="1" ht="11.25" customHeight="1" x14ac:dyDescent="0.2">
      <c r="A27" s="38"/>
      <c r="B27" s="38"/>
      <c r="C27" s="46"/>
      <c r="D27" s="46"/>
      <c r="E27" s="46"/>
      <c r="F27" s="46"/>
      <c r="G27" s="46"/>
      <c r="H27" s="46"/>
      <c r="I27" s="46"/>
      <c r="J27" s="46"/>
      <c r="K27" s="46"/>
      <c r="L27" s="46"/>
      <c r="M27" s="46"/>
      <c r="N27" s="46"/>
      <c r="O27" s="46"/>
      <c r="P27" s="46"/>
      <c r="Q27" s="225"/>
      <c r="R27" s="46"/>
      <c r="S27" s="46"/>
      <c r="T27" s="46"/>
      <c r="U27" s="46"/>
      <c r="V27" s="46"/>
      <c r="W27" s="46"/>
      <c r="X27" s="46"/>
      <c r="Y27" s="46"/>
      <c r="Z27" s="46"/>
      <c r="AA27" s="46"/>
      <c r="AB27" s="46"/>
      <c r="AC27" s="46"/>
      <c r="AD27" s="46"/>
      <c r="AE27" s="46"/>
      <c r="AF27" s="46"/>
      <c r="AG27" s="46"/>
      <c r="AH27" s="46"/>
      <c r="AI27" s="46"/>
      <c r="AJ27" s="46"/>
      <c r="AL27" s="46"/>
      <c r="AM27" s="46"/>
      <c r="AN27" s="46"/>
      <c r="AO27" s="46"/>
    </row>
    <row r="28" spans="1:43" s="55" customFormat="1" ht="11.25" customHeight="1" x14ac:dyDescent="0.2">
      <c r="A28" s="38"/>
      <c r="B28" s="38"/>
      <c r="C28" s="46"/>
      <c r="D28" s="46"/>
      <c r="E28" s="46"/>
      <c r="F28" s="46"/>
      <c r="G28" s="46"/>
      <c r="H28" s="46"/>
      <c r="I28" s="46"/>
      <c r="J28" s="46"/>
      <c r="K28" s="46"/>
      <c r="L28" s="46"/>
      <c r="M28" s="46"/>
      <c r="N28" s="46"/>
      <c r="O28" s="46"/>
      <c r="P28" s="46"/>
      <c r="Q28" s="225"/>
      <c r="R28" s="46"/>
      <c r="S28" s="46"/>
      <c r="T28" s="46"/>
      <c r="U28" s="46"/>
      <c r="V28" s="46"/>
      <c r="W28" s="46"/>
      <c r="X28" s="46"/>
      <c r="Y28" s="46"/>
      <c r="Z28" s="46"/>
      <c r="AA28" s="46"/>
      <c r="AB28" s="46"/>
      <c r="AC28" s="46"/>
      <c r="AD28" s="46"/>
      <c r="AE28" s="46"/>
      <c r="AF28" s="46"/>
      <c r="AG28" s="46"/>
      <c r="AH28" s="46"/>
      <c r="AI28" s="46"/>
      <c r="AJ28" s="46"/>
      <c r="AL28" s="46"/>
      <c r="AM28" s="46"/>
      <c r="AN28" s="46"/>
      <c r="AO28" s="46"/>
    </row>
    <row r="29" spans="1:43" s="55" customFormat="1" ht="11.25" customHeight="1" x14ac:dyDescent="0.2">
      <c r="A29" s="38"/>
      <c r="B29" s="38"/>
      <c r="C29" s="46"/>
      <c r="D29" s="46"/>
      <c r="E29" s="46"/>
      <c r="F29" s="46"/>
      <c r="G29" s="46"/>
      <c r="H29" s="46"/>
      <c r="I29" s="46"/>
      <c r="J29" s="46"/>
      <c r="K29" s="46"/>
      <c r="L29" s="46"/>
      <c r="M29" s="46"/>
      <c r="N29" s="46"/>
      <c r="O29" s="46"/>
      <c r="P29" s="46"/>
      <c r="Q29" s="225"/>
      <c r="R29" s="46"/>
      <c r="S29" s="46"/>
      <c r="T29" s="46"/>
      <c r="U29" s="46"/>
      <c r="V29" s="46"/>
      <c r="W29" s="46"/>
      <c r="X29" s="46"/>
      <c r="Y29" s="46"/>
      <c r="Z29" s="46"/>
      <c r="AA29" s="46"/>
      <c r="AB29" s="46"/>
      <c r="AC29" s="46"/>
      <c r="AD29" s="46"/>
      <c r="AE29" s="46"/>
      <c r="AF29" s="46"/>
      <c r="AG29" s="46"/>
      <c r="AH29" s="46"/>
      <c r="AI29" s="46"/>
      <c r="AJ29" s="46"/>
      <c r="AL29" s="46"/>
      <c r="AM29" s="46"/>
      <c r="AN29" s="46"/>
      <c r="AO29" s="46"/>
    </row>
    <row r="30" spans="1:43" s="55" customFormat="1" ht="11.25" customHeight="1" x14ac:dyDescent="0.2">
      <c r="A30" s="38"/>
      <c r="B30" s="38"/>
      <c r="C30" s="46"/>
      <c r="D30" s="46"/>
      <c r="E30" s="46"/>
      <c r="F30" s="46"/>
      <c r="G30" s="46"/>
      <c r="H30" s="46"/>
      <c r="I30" s="46"/>
      <c r="J30" s="46"/>
      <c r="K30" s="46"/>
      <c r="L30" s="46"/>
      <c r="M30" s="46"/>
      <c r="N30" s="46"/>
      <c r="O30" s="46"/>
      <c r="P30" s="46"/>
      <c r="Q30" s="225"/>
      <c r="R30" s="46"/>
      <c r="S30" s="46"/>
      <c r="T30" s="46"/>
      <c r="U30" s="46"/>
      <c r="V30" s="46"/>
      <c r="W30" s="46"/>
      <c r="X30" s="46"/>
      <c r="Y30" s="46"/>
      <c r="Z30" s="46"/>
      <c r="AA30" s="46"/>
      <c r="AB30" s="46"/>
      <c r="AC30" s="46"/>
      <c r="AD30" s="46"/>
      <c r="AE30" s="46"/>
      <c r="AF30" s="46"/>
      <c r="AG30" s="46"/>
      <c r="AH30" s="46"/>
      <c r="AI30" s="46"/>
      <c r="AJ30" s="46"/>
      <c r="AL30" s="46"/>
      <c r="AM30" s="46"/>
      <c r="AN30" s="46"/>
      <c r="AO30" s="46"/>
    </row>
    <row r="31" spans="1:43" s="55" customFormat="1" ht="11.25" customHeight="1" x14ac:dyDescent="0.2">
      <c r="A31" s="21"/>
      <c r="B31" s="38"/>
      <c r="C31" s="22"/>
      <c r="D31" s="22"/>
      <c r="E31" s="22"/>
      <c r="F31" s="22"/>
      <c r="G31" s="22"/>
      <c r="H31" s="22"/>
      <c r="I31" s="22"/>
      <c r="J31" s="22"/>
      <c r="K31" s="22"/>
      <c r="L31" s="22"/>
      <c r="M31" s="22"/>
      <c r="N31" s="22"/>
      <c r="O31" s="22"/>
      <c r="P31" s="22"/>
      <c r="Q31" s="283"/>
      <c r="R31" s="22"/>
      <c r="S31" s="22"/>
      <c r="T31" s="22"/>
      <c r="U31" s="22"/>
      <c r="V31" s="22"/>
      <c r="W31" s="22"/>
      <c r="X31" s="22"/>
      <c r="Y31" s="22"/>
      <c r="Z31" s="22"/>
      <c r="AA31" s="22"/>
      <c r="AB31" s="22"/>
      <c r="AC31" s="22"/>
      <c r="AD31" s="22"/>
      <c r="AE31" s="22"/>
      <c r="AF31" s="22"/>
      <c r="AG31" s="22"/>
      <c r="AH31" s="22"/>
      <c r="AI31" s="22"/>
      <c r="AJ31" s="22"/>
      <c r="AL31" s="22"/>
      <c r="AM31" s="22"/>
      <c r="AN31" s="22"/>
      <c r="AO31" s="22"/>
    </row>
    <row r="32" spans="1:43" s="55" customFormat="1" ht="11.25" customHeight="1" x14ac:dyDescent="0.2">
      <c r="A32" s="357"/>
      <c r="B32" s="38"/>
      <c r="C32" s="46"/>
      <c r="D32" s="46"/>
      <c r="E32" s="46"/>
      <c r="F32" s="46"/>
      <c r="G32" s="46"/>
      <c r="H32" s="46"/>
      <c r="I32" s="46"/>
      <c r="J32" s="46"/>
      <c r="K32" s="46"/>
      <c r="L32" s="46"/>
      <c r="M32" s="46"/>
      <c r="N32" s="46"/>
      <c r="O32" s="46"/>
      <c r="P32" s="46"/>
      <c r="Q32" s="225"/>
      <c r="R32" s="46"/>
      <c r="S32" s="46"/>
      <c r="T32" s="46"/>
      <c r="U32" s="46"/>
      <c r="V32" s="46"/>
      <c r="W32" s="46"/>
      <c r="X32" s="46"/>
      <c r="Y32" s="46"/>
      <c r="Z32" s="46"/>
      <c r="AA32" s="46"/>
      <c r="AB32" s="46"/>
      <c r="AC32" s="46"/>
      <c r="AD32" s="46"/>
      <c r="AE32" s="46"/>
      <c r="AF32" s="46"/>
      <c r="AG32" s="46"/>
      <c r="AH32" s="46"/>
      <c r="AI32" s="46"/>
      <c r="AJ32" s="46"/>
      <c r="AL32" s="46"/>
      <c r="AM32" s="46"/>
      <c r="AN32" s="46"/>
      <c r="AO32" s="46"/>
    </row>
    <row r="33" spans="1:49" s="55" customFormat="1" ht="11.1" customHeight="1" x14ac:dyDescent="0.2">
      <c r="A33" s="21"/>
      <c r="B33" s="38"/>
      <c r="C33" s="22"/>
      <c r="D33" s="22"/>
      <c r="E33" s="22"/>
      <c r="F33" s="22"/>
      <c r="G33" s="22"/>
      <c r="H33" s="22"/>
      <c r="I33" s="22"/>
      <c r="J33" s="22"/>
      <c r="K33" s="22"/>
      <c r="L33" s="22"/>
      <c r="M33" s="22"/>
      <c r="N33" s="22"/>
      <c r="O33" s="22"/>
      <c r="P33" s="22"/>
      <c r="Q33" s="283"/>
      <c r="R33" s="22"/>
      <c r="S33" s="22"/>
      <c r="T33" s="22"/>
      <c r="U33" s="22"/>
      <c r="V33" s="22"/>
      <c r="W33" s="22"/>
      <c r="X33" s="22"/>
      <c r="Y33" s="22"/>
      <c r="Z33" s="22"/>
      <c r="AA33" s="22"/>
      <c r="AB33" s="22"/>
      <c r="AC33" s="22"/>
      <c r="AD33" s="22"/>
      <c r="AE33" s="22"/>
      <c r="AF33" s="22"/>
      <c r="AG33" s="22"/>
      <c r="AH33" s="22"/>
      <c r="AI33" s="22"/>
      <c r="AJ33" s="22"/>
      <c r="AL33" s="22"/>
      <c r="AM33" s="22"/>
      <c r="AN33" s="22"/>
      <c r="AO33" s="22"/>
    </row>
    <row r="34" spans="1:49" s="55" customFormat="1" ht="11.1" customHeight="1" x14ac:dyDescent="0.2">
      <c r="A34" s="21"/>
      <c r="B34" s="38"/>
      <c r="C34" s="22"/>
      <c r="D34" s="22"/>
      <c r="E34" s="22"/>
      <c r="F34" s="22"/>
      <c r="G34" s="22"/>
      <c r="H34" s="22"/>
      <c r="I34" s="22"/>
      <c r="J34" s="22"/>
      <c r="K34" s="22"/>
      <c r="L34" s="22"/>
      <c r="M34" s="22"/>
      <c r="N34" s="22"/>
      <c r="O34" s="22"/>
      <c r="P34" s="22"/>
      <c r="Q34" s="283"/>
      <c r="R34" s="46"/>
      <c r="S34" s="46"/>
      <c r="T34" s="46"/>
      <c r="U34" s="46"/>
      <c r="V34" s="46"/>
      <c r="W34" s="46"/>
      <c r="X34" s="46"/>
      <c r="Y34" s="46"/>
      <c r="Z34" s="46"/>
      <c r="AA34" s="46"/>
      <c r="AB34" s="46"/>
      <c r="AC34" s="46"/>
      <c r="AD34" s="46"/>
      <c r="AE34" s="46"/>
      <c r="AF34" s="46"/>
      <c r="AG34" s="46"/>
      <c r="AH34" s="46"/>
      <c r="AI34" s="46"/>
      <c r="AJ34" s="46"/>
      <c r="AL34" s="46"/>
      <c r="AM34" s="46"/>
      <c r="AN34" s="46"/>
      <c r="AO34" s="46"/>
    </row>
    <row r="35" spans="1:49" s="55" customFormat="1" ht="11.1" customHeight="1" x14ac:dyDescent="0.2">
      <c r="A35" s="21"/>
      <c r="B35" s="38"/>
      <c r="C35" s="22"/>
      <c r="D35" s="22"/>
      <c r="E35" s="22"/>
      <c r="F35" s="22"/>
      <c r="G35" s="22"/>
      <c r="H35" s="22"/>
      <c r="I35" s="22"/>
      <c r="J35" s="22"/>
      <c r="K35" s="22"/>
      <c r="L35" s="22"/>
      <c r="M35" s="22"/>
      <c r="N35" s="22"/>
      <c r="O35" s="22"/>
      <c r="P35" s="22"/>
      <c r="Q35" s="283"/>
      <c r="R35" s="46"/>
      <c r="S35" s="46"/>
      <c r="T35" s="46"/>
      <c r="U35" s="46"/>
      <c r="V35" s="46"/>
      <c r="W35" s="56"/>
      <c r="X35" s="46"/>
      <c r="Y35" s="46"/>
      <c r="Z35" s="46"/>
      <c r="AA35" s="46"/>
      <c r="AB35" s="46"/>
      <c r="AC35" s="46"/>
      <c r="AD35" s="46"/>
      <c r="AE35" s="46"/>
      <c r="AF35" s="46"/>
      <c r="AG35" s="46"/>
      <c r="AH35" s="46"/>
      <c r="AI35" s="46"/>
      <c r="AJ35" s="46"/>
      <c r="AL35" s="46"/>
      <c r="AM35" s="46"/>
      <c r="AN35" s="46"/>
      <c r="AO35" s="46"/>
    </row>
    <row r="36" spans="1:49" s="226" customFormat="1" ht="11.1" customHeight="1" x14ac:dyDescent="0.2">
      <c r="A36" s="70"/>
      <c r="B36" s="38"/>
      <c r="C36" s="255"/>
      <c r="D36" s="255"/>
      <c r="E36" s="255"/>
      <c r="F36" s="255"/>
      <c r="G36" s="255"/>
      <c r="H36" s="255"/>
      <c r="I36" s="255"/>
      <c r="J36" s="255"/>
      <c r="K36" s="255"/>
      <c r="L36" s="255"/>
      <c r="M36" s="255"/>
      <c r="N36" s="255"/>
      <c r="O36" s="255"/>
      <c r="P36" s="255"/>
      <c r="Q36" s="358"/>
      <c r="R36" s="255"/>
      <c r="S36" s="255"/>
      <c r="T36" s="255"/>
      <c r="U36" s="255"/>
      <c r="V36" s="255"/>
      <c r="W36" s="255"/>
      <c r="X36" s="255"/>
      <c r="Y36" s="255"/>
      <c r="Z36" s="255"/>
      <c r="AA36" s="255"/>
      <c r="AB36" s="255"/>
      <c r="AC36" s="255"/>
      <c r="AD36" s="255"/>
      <c r="AE36" s="255"/>
      <c r="AF36" s="255"/>
      <c r="AG36" s="255"/>
      <c r="AH36" s="72"/>
      <c r="AI36" s="72"/>
      <c r="AJ36" s="72"/>
      <c r="AL36" s="255"/>
      <c r="AM36" s="72"/>
      <c r="AN36" s="72"/>
      <c r="AO36" s="72"/>
    </row>
    <row r="37" spans="1:49" s="55" customFormat="1" ht="11.1" customHeight="1" x14ac:dyDescent="0.2">
      <c r="A37" s="32"/>
      <c r="B37" s="38"/>
      <c r="C37" s="46"/>
      <c r="D37" s="280"/>
      <c r="E37" s="280"/>
      <c r="F37" s="280"/>
      <c r="G37" s="280"/>
      <c r="H37" s="266"/>
      <c r="I37" s="266"/>
      <c r="J37" s="266"/>
      <c r="K37" s="266"/>
      <c r="L37" s="266"/>
      <c r="M37" s="266"/>
      <c r="N37" s="266"/>
      <c r="O37" s="266"/>
      <c r="P37" s="266"/>
      <c r="Q37" s="359"/>
      <c r="R37" s="266"/>
      <c r="S37" s="266"/>
      <c r="T37" s="266"/>
      <c r="U37" s="266"/>
      <c r="V37" s="266"/>
      <c r="W37" s="43"/>
      <c r="X37" s="43"/>
      <c r="Y37" s="43"/>
      <c r="Z37" s="43"/>
      <c r="AA37" s="43"/>
      <c r="AB37" s="43"/>
      <c r="AC37" s="43"/>
      <c r="AD37" s="43"/>
      <c r="AE37" s="43"/>
      <c r="AF37" s="43"/>
      <c r="AG37" s="43"/>
      <c r="AH37" s="211"/>
      <c r="AI37" s="211"/>
      <c r="AJ37" s="211"/>
      <c r="AL37" s="43"/>
      <c r="AM37" s="211"/>
      <c r="AN37" s="211"/>
      <c r="AO37" s="211"/>
    </row>
    <row r="38" spans="1:49" s="55" customFormat="1" ht="11.1" customHeight="1" x14ac:dyDescent="0.2">
      <c r="A38" s="32"/>
      <c r="B38" s="38"/>
      <c r="C38" s="22"/>
      <c r="D38" s="264"/>
      <c r="E38" s="264"/>
      <c r="F38" s="264"/>
      <c r="G38" s="264"/>
      <c r="H38" s="266"/>
      <c r="I38" s="266"/>
      <c r="J38" s="266"/>
      <c r="K38" s="266"/>
      <c r="L38" s="266"/>
      <c r="M38" s="266"/>
      <c r="N38" s="266"/>
      <c r="O38" s="266"/>
      <c r="P38" s="266"/>
      <c r="Q38" s="266"/>
      <c r="R38" s="43"/>
      <c r="S38" s="43"/>
      <c r="T38" s="43"/>
      <c r="U38" s="43"/>
      <c r="V38" s="43"/>
      <c r="W38" s="43"/>
      <c r="X38" s="43"/>
      <c r="Y38" s="43"/>
      <c r="Z38" s="43"/>
      <c r="AA38" s="43"/>
      <c r="AB38" s="268"/>
      <c r="AC38" s="268"/>
      <c r="AD38" s="268"/>
      <c r="AE38" s="268"/>
      <c r="AF38" s="268"/>
      <c r="AG38" s="43"/>
      <c r="AH38" s="43"/>
      <c r="AI38" s="43"/>
      <c r="AJ38" s="43"/>
      <c r="AL38" s="43"/>
      <c r="AM38" s="43"/>
      <c r="AN38" s="43"/>
      <c r="AO38" s="43"/>
    </row>
    <row r="39" spans="1:49" s="55" customFormat="1" ht="11.1" customHeight="1" x14ac:dyDescent="0.2">
      <c r="A39" s="21"/>
      <c r="B39" s="38"/>
      <c r="C39" s="22"/>
      <c r="D39" s="22"/>
      <c r="E39" s="22"/>
      <c r="F39" s="22"/>
      <c r="G39" s="22"/>
      <c r="H39" s="22"/>
      <c r="I39" s="22"/>
      <c r="J39" s="22"/>
      <c r="K39" s="22"/>
      <c r="L39" s="22"/>
      <c r="M39" s="22"/>
      <c r="N39" s="22"/>
      <c r="O39" s="22"/>
      <c r="P39" s="22"/>
      <c r="Q39" s="283"/>
      <c r="R39" s="22"/>
      <c r="S39" s="22"/>
      <c r="T39" s="22"/>
      <c r="U39" s="22"/>
      <c r="V39" s="22"/>
      <c r="W39" s="22"/>
      <c r="X39" s="22"/>
      <c r="Y39" s="22"/>
      <c r="Z39" s="22"/>
      <c r="AA39" s="22"/>
      <c r="AB39" s="22"/>
      <c r="AC39" s="22"/>
      <c r="AD39" s="22"/>
      <c r="AE39" s="22"/>
      <c r="AF39" s="22"/>
      <c r="AG39" s="22"/>
      <c r="AH39" s="22"/>
      <c r="AI39" s="22"/>
      <c r="AJ39" s="22"/>
      <c r="AL39" s="22"/>
      <c r="AM39" s="22"/>
      <c r="AN39" s="22"/>
      <c r="AO39" s="22"/>
    </row>
    <row r="40" spans="1:49" s="55" customFormat="1" ht="10.95" customHeight="1" x14ac:dyDescent="0.3">
      <c r="A40" s="119"/>
      <c r="B40" s="38"/>
      <c r="C40"/>
      <c r="D40"/>
      <c r="E40"/>
      <c r="F40"/>
      <c r="G40"/>
      <c r="H40"/>
      <c r="I40"/>
      <c r="J40"/>
      <c r="K40"/>
      <c r="L40"/>
      <c r="M40"/>
      <c r="N40"/>
      <c r="O40"/>
      <c r="P40"/>
      <c r="Q40"/>
      <c r="R40"/>
      <c r="S40"/>
      <c r="T40"/>
      <c r="U40"/>
      <c r="V40"/>
      <c r="W40"/>
      <c r="X40"/>
      <c r="Y40"/>
      <c r="Z40"/>
      <c r="AA40"/>
      <c r="AB40"/>
      <c r="AC40"/>
      <c r="AD40"/>
      <c r="AE40"/>
      <c r="AF40"/>
      <c r="AG40"/>
      <c r="AH40"/>
      <c r="AI40"/>
      <c r="AJ40"/>
      <c r="AL40"/>
      <c r="AM40"/>
      <c r="AN40"/>
      <c r="AO40"/>
    </row>
    <row r="41" spans="1:49" s="55" customFormat="1" ht="10.95" customHeight="1" x14ac:dyDescent="0.2">
      <c r="A41" s="134"/>
      <c r="B41" s="38"/>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L41" s="46"/>
      <c r="AM41" s="46"/>
      <c r="AN41" s="46"/>
      <c r="AO41" s="46"/>
    </row>
    <row r="42" spans="1:49" s="55" customFormat="1" ht="10.95" customHeight="1" x14ac:dyDescent="0.3">
      <c r="A42" s="119"/>
      <c r="B42" s="38"/>
      <c r="C42"/>
      <c r="D42"/>
      <c r="E42"/>
      <c r="F42"/>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L42" s="46"/>
      <c r="AM42" s="46"/>
      <c r="AN42" s="46"/>
      <c r="AO42" s="46"/>
    </row>
    <row r="43" spans="1:49" s="55" customFormat="1" ht="10.95" customHeight="1" x14ac:dyDescent="0.3">
      <c r="A43" s="77"/>
      <c r="B43" s="38"/>
      <c r="C43"/>
      <c r="D43"/>
      <c r="E43"/>
      <c r="F43"/>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L43" s="46"/>
      <c r="AM43" s="46"/>
      <c r="AN43" s="46"/>
      <c r="AO43" s="46"/>
    </row>
    <row r="44" spans="1:49" s="55" customFormat="1" ht="12.6" customHeight="1" x14ac:dyDescent="0.3">
      <c r="A44" s="119"/>
      <c r="B44" s="38"/>
      <c r="C44"/>
      <c r="D44"/>
      <c r="E44"/>
      <c r="F44"/>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L44" s="46"/>
      <c r="AM44" s="46"/>
      <c r="AN44" s="46"/>
      <c r="AO44" s="46"/>
    </row>
    <row r="45" spans="1:49" s="55" customFormat="1" ht="11.25" customHeight="1" x14ac:dyDescent="0.2">
      <c r="A45" s="107"/>
      <c r="B45" s="38"/>
      <c r="G45" s="112"/>
      <c r="H45" s="112"/>
      <c r="I45" s="112"/>
      <c r="J45" s="112"/>
      <c r="K45" s="112"/>
      <c r="L45" s="112"/>
      <c r="M45" s="112"/>
      <c r="N45" s="112"/>
      <c r="O45" s="112"/>
      <c r="P45" s="112"/>
      <c r="Q45" s="112"/>
      <c r="R45" s="270"/>
      <c r="S45" s="270"/>
      <c r="T45" s="270"/>
      <c r="U45" s="270"/>
      <c r="V45" s="270"/>
      <c r="W45" s="112"/>
      <c r="X45" s="112"/>
      <c r="Y45" s="112"/>
      <c r="Z45" s="112"/>
      <c r="AA45" s="112"/>
      <c r="AB45" s="112"/>
      <c r="AC45" s="112"/>
      <c r="AD45" s="112"/>
      <c r="AE45" s="112"/>
      <c r="AF45" s="112"/>
      <c r="AG45" s="112"/>
      <c r="AL45" s="112"/>
    </row>
    <row r="46" spans="1:49" s="55" customFormat="1" ht="11.25" customHeight="1" x14ac:dyDescent="0.2">
      <c r="A46" s="134"/>
      <c r="B46" s="38"/>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56"/>
      <c r="AC46" s="46"/>
      <c r="AD46" s="46"/>
      <c r="AE46" s="46"/>
      <c r="AF46" s="46"/>
      <c r="AG46" s="46"/>
      <c r="AH46" s="46"/>
      <c r="AI46" s="46"/>
      <c r="AJ46" s="46"/>
      <c r="AK46" s="222"/>
      <c r="AL46" s="46"/>
      <c r="AM46" s="46"/>
      <c r="AN46" s="46"/>
      <c r="AO46" s="46"/>
      <c r="AP46" s="222"/>
    </row>
    <row r="47" spans="1:49" s="55" customFormat="1" ht="11.25" customHeight="1" x14ac:dyDescent="0.2">
      <c r="A47" s="117"/>
      <c r="B47" s="38"/>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L47" s="46"/>
      <c r="AM47" s="46"/>
      <c r="AN47" s="46"/>
      <c r="AO47" s="46"/>
    </row>
    <row r="48" spans="1:49" s="55" customFormat="1" ht="11.25" customHeight="1" x14ac:dyDescent="0.3">
      <c r="A48" s="117"/>
      <c r="B48" s="38"/>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c r="AL48" s="46"/>
      <c r="AM48" s="46"/>
      <c r="AN48" s="46"/>
      <c r="AO48" s="46"/>
      <c r="AP48"/>
      <c r="AQ48"/>
      <c r="AR48"/>
      <c r="AS48"/>
      <c r="AT48"/>
      <c r="AU48"/>
      <c r="AV48"/>
      <c r="AW48"/>
    </row>
    <row r="49" spans="1:49" s="55" customFormat="1" ht="11.25" customHeight="1" x14ac:dyDescent="0.3">
      <c r="A49" s="117"/>
      <c r="B49" s="38"/>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c r="AL49" s="46"/>
      <c r="AM49" s="46"/>
      <c r="AN49" s="46"/>
      <c r="AO49" s="46"/>
      <c r="AP49"/>
      <c r="AQ49"/>
      <c r="AR49"/>
      <c r="AS49"/>
      <c r="AT49"/>
      <c r="AU49"/>
      <c r="AV49"/>
      <c r="AW49"/>
    </row>
    <row r="50" spans="1:49" s="55" customFormat="1" ht="11.25" customHeight="1" x14ac:dyDescent="0.3">
      <c r="A50" s="119"/>
      <c r="B50" s="38"/>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c r="AL50" s="22"/>
      <c r="AM50" s="22"/>
      <c r="AN50" s="22"/>
      <c r="AO50" s="22"/>
      <c r="AP50"/>
      <c r="AQ50"/>
      <c r="AR50"/>
      <c r="AS50"/>
      <c r="AT50"/>
      <c r="AU50"/>
      <c r="AV50"/>
      <c r="AW50"/>
    </row>
    <row r="51" spans="1:49" s="55" customFormat="1" ht="11.25" customHeight="1" x14ac:dyDescent="0.3">
      <c r="A51"/>
      <c r="B51" s="38"/>
      <c r="C51"/>
      <c r="D51"/>
      <c r="E51"/>
      <c r="F51"/>
      <c r="G51"/>
      <c r="H51"/>
      <c r="I51"/>
      <c r="J51"/>
      <c r="K51"/>
      <c r="L51"/>
      <c r="M51"/>
      <c r="N51"/>
      <c r="O51"/>
      <c r="P51"/>
      <c r="Q51"/>
      <c r="R51" s="288"/>
      <c r="S51" s="288"/>
      <c r="T51" s="288"/>
      <c r="U51" s="288"/>
      <c r="V51" s="288"/>
      <c r="W51"/>
      <c r="X51"/>
      <c r="Y51"/>
      <c r="Z51"/>
      <c r="AA51"/>
      <c r="AB51"/>
      <c r="AC51"/>
      <c r="AD51"/>
      <c r="AE51"/>
      <c r="AF51"/>
      <c r="AG51"/>
      <c r="AH51"/>
      <c r="AI51"/>
      <c r="AJ51"/>
      <c r="AK51"/>
      <c r="AL51"/>
      <c r="AM51"/>
      <c r="AN51"/>
      <c r="AO51"/>
      <c r="AP51"/>
      <c r="AQ51"/>
      <c r="AR51"/>
      <c r="AS51"/>
      <c r="AT51"/>
      <c r="AU51"/>
      <c r="AV51"/>
      <c r="AW51"/>
    </row>
    <row r="52" spans="1:49" s="55" customFormat="1" ht="11.25" customHeight="1" x14ac:dyDescent="0.3">
      <c r="A52" s="107"/>
      <c r="B52" s="38"/>
      <c r="C52"/>
      <c r="D52"/>
      <c r="E52"/>
      <c r="F52"/>
      <c r="G52"/>
      <c r="H52"/>
      <c r="I52"/>
      <c r="J52"/>
      <c r="K52"/>
      <c r="L52"/>
      <c r="M52"/>
      <c r="N52"/>
      <c r="O52"/>
      <c r="P52"/>
      <c r="Q52"/>
      <c r="R52" s="288"/>
      <c r="S52" s="288"/>
      <c r="T52" s="288"/>
      <c r="U52" s="288"/>
      <c r="V52" s="288"/>
      <c r="W52"/>
      <c r="X52"/>
      <c r="Y52"/>
      <c r="Z52"/>
      <c r="AA52"/>
      <c r="AB52"/>
      <c r="AC52"/>
      <c r="AD52"/>
      <c r="AE52"/>
      <c r="AF52"/>
      <c r="AG52"/>
      <c r="AH52"/>
      <c r="AI52"/>
      <c r="AJ52"/>
      <c r="AK52"/>
      <c r="AL52"/>
      <c r="AM52"/>
      <c r="AN52"/>
      <c r="AO52"/>
      <c r="AP52"/>
      <c r="AQ52"/>
      <c r="AR52"/>
      <c r="AS52"/>
      <c r="AT52"/>
      <c r="AU52"/>
      <c r="AV52"/>
      <c r="AW52"/>
    </row>
    <row r="53" spans="1:49" s="55" customFormat="1" ht="11.25" customHeight="1" x14ac:dyDescent="0.3">
      <c r="A53" s="134"/>
      <c r="B53" s="38"/>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0"/>
      <c r="AM53" s="360"/>
      <c r="AN53" s="360"/>
      <c r="AO53" s="360"/>
      <c r="AP53" s="360"/>
      <c r="AQ53"/>
      <c r="AR53"/>
      <c r="AS53"/>
      <c r="AT53"/>
      <c r="AU53"/>
      <c r="AV53"/>
      <c r="AW53"/>
    </row>
    <row r="54" spans="1:49" s="55" customFormat="1" ht="11.25" customHeight="1" x14ac:dyDescent="0.3">
      <c r="A54" s="117"/>
      <c r="B54" s="38"/>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0"/>
      <c r="AJ54" s="360"/>
      <c r="AK54"/>
      <c r="AL54" s="360"/>
      <c r="AM54" s="360"/>
      <c r="AN54" s="360"/>
      <c r="AO54" s="360"/>
      <c r="AP54"/>
      <c r="AQ54"/>
      <c r="AR54"/>
      <c r="AS54"/>
      <c r="AT54"/>
      <c r="AU54"/>
      <c r="AV54"/>
      <c r="AW54"/>
    </row>
    <row r="55" spans="1:49" s="55" customFormat="1" ht="11.25" customHeight="1" x14ac:dyDescent="0.3">
      <c r="A55" s="117"/>
      <c r="B55" s="38"/>
      <c r="C55" s="360"/>
      <c r="D55" s="360"/>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c r="AL55" s="360"/>
      <c r="AM55" s="360"/>
      <c r="AN55" s="360"/>
      <c r="AO55" s="360"/>
      <c r="AP55"/>
      <c r="AQ55"/>
      <c r="AR55"/>
      <c r="AS55"/>
      <c r="AT55"/>
      <c r="AU55"/>
      <c r="AV55"/>
      <c r="AW55"/>
    </row>
    <row r="56" spans="1:49" s="55" customFormat="1" ht="11.25" customHeight="1" x14ac:dyDescent="0.3">
      <c r="A56" s="117"/>
      <c r="B56" s="38"/>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c r="AL56" s="360"/>
      <c r="AM56" s="360"/>
      <c r="AN56" s="360"/>
      <c r="AO56" s="360"/>
      <c r="AP56"/>
      <c r="AQ56"/>
      <c r="AR56"/>
      <c r="AS56"/>
      <c r="AT56"/>
      <c r="AU56"/>
      <c r="AV56"/>
      <c r="AW56"/>
    </row>
    <row r="57" spans="1:49" s="55" customFormat="1" ht="11.25" customHeight="1" x14ac:dyDescent="0.3">
      <c r="A57" s="119"/>
      <c r="B57" s="38"/>
      <c r="C57" s="361"/>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c r="AL57" s="361"/>
      <c r="AM57" s="361"/>
      <c r="AN57" s="361"/>
      <c r="AO57" s="361"/>
      <c r="AP57"/>
      <c r="AQ57"/>
      <c r="AR57"/>
      <c r="AS57"/>
      <c r="AT57"/>
      <c r="AU57"/>
      <c r="AV57"/>
      <c r="AW57"/>
    </row>
    <row r="58" spans="1:49" s="13" customFormat="1" ht="11.25" customHeight="1" x14ac:dyDescent="0.3">
      <c r="A58"/>
      <c r="B58" s="38"/>
      <c r="C58"/>
      <c r="D58"/>
      <c r="E58"/>
      <c r="F58"/>
      <c r="G58"/>
      <c r="H58"/>
      <c r="I58"/>
      <c r="J58"/>
      <c r="K58"/>
      <c r="L58"/>
      <c r="M58"/>
      <c r="N58"/>
      <c r="O58"/>
      <c r="P58"/>
      <c r="Q58"/>
      <c r="R58"/>
      <c r="S58"/>
      <c r="T58"/>
      <c r="U58"/>
      <c r="V58"/>
      <c r="W58"/>
      <c r="X58"/>
      <c r="Y58"/>
      <c r="Z58"/>
      <c r="AA58"/>
      <c r="AB58"/>
      <c r="AC58"/>
      <c r="AD58"/>
      <c r="AE58"/>
      <c r="AF58"/>
      <c r="AG58"/>
      <c r="AH58"/>
      <c r="AI58"/>
      <c r="AJ58"/>
      <c r="AL58"/>
      <c r="AM58"/>
      <c r="AN58"/>
      <c r="AO58"/>
    </row>
    <row r="59" spans="1:49" s="13" customFormat="1" ht="11.25" customHeight="1" x14ac:dyDescent="0.3">
      <c r="A59"/>
      <c r="B59" s="38"/>
      <c r="C59"/>
      <c r="D59"/>
      <c r="E59"/>
      <c r="F59"/>
      <c r="G59"/>
      <c r="H59"/>
      <c r="I59"/>
      <c r="J59"/>
      <c r="K59"/>
      <c r="L59"/>
      <c r="M59"/>
      <c r="N59"/>
      <c r="O59"/>
      <c r="P59"/>
      <c r="Q59"/>
      <c r="R59"/>
      <c r="S59"/>
      <c r="T59"/>
      <c r="U59"/>
      <c r="V59"/>
      <c r="W59"/>
      <c r="X59"/>
      <c r="Y59"/>
      <c r="Z59"/>
      <c r="AA59"/>
      <c r="AB59"/>
      <c r="AC59"/>
      <c r="AD59"/>
      <c r="AE59"/>
      <c r="AF59"/>
      <c r="AG59"/>
      <c r="AH59"/>
      <c r="AI59"/>
      <c r="AJ59"/>
      <c r="AL59"/>
      <c r="AM59"/>
      <c r="AN59"/>
      <c r="AO59"/>
    </row>
    <row r="60" spans="1:49" s="13" customFormat="1" ht="11.25" customHeight="1" x14ac:dyDescent="0.3">
      <c r="A60"/>
      <c r="B60" s="38"/>
      <c r="C60"/>
      <c r="D60"/>
      <c r="E60"/>
      <c r="F60"/>
      <c r="G60"/>
      <c r="H60"/>
      <c r="I60"/>
      <c r="J60"/>
      <c r="K60"/>
      <c r="L60"/>
      <c r="M60"/>
      <c r="N60"/>
      <c r="O60"/>
      <c r="P60"/>
      <c r="Q60"/>
      <c r="R60"/>
      <c r="S60"/>
      <c r="T60"/>
      <c r="U60"/>
      <c r="V60"/>
      <c r="W60"/>
      <c r="X60"/>
      <c r="Y60"/>
      <c r="Z60"/>
      <c r="AA60"/>
      <c r="AB60"/>
      <c r="AC60"/>
      <c r="AD60" s="45"/>
      <c r="AE60"/>
      <c r="AF60"/>
      <c r="AG60"/>
      <c r="AH60"/>
      <c r="AI60" s="45"/>
      <c r="AJ60" s="45"/>
      <c r="AL60"/>
      <c r="AM60"/>
      <c r="AN60" s="45"/>
      <c r="AO60" s="45"/>
    </row>
    <row r="61" spans="1:49" s="55" customFormat="1" ht="11.25" customHeight="1" x14ac:dyDescent="0.3">
      <c r="A61"/>
      <c r="B61" s="38"/>
      <c r="C61"/>
      <c r="D61"/>
      <c r="E61"/>
      <c r="F61"/>
      <c r="G61"/>
      <c r="H61"/>
      <c r="I61"/>
      <c r="J61"/>
      <c r="K61"/>
      <c r="L61"/>
      <c r="M61"/>
      <c r="N61"/>
      <c r="O61"/>
      <c r="P61"/>
      <c r="Q61"/>
      <c r="R61"/>
      <c r="S61"/>
      <c r="T61"/>
      <c r="U61"/>
      <c r="V61"/>
      <c r="W61"/>
      <c r="X61"/>
      <c r="Y61"/>
      <c r="Z61"/>
      <c r="AA61"/>
      <c r="AB61"/>
      <c r="AC61"/>
      <c r="AD61"/>
      <c r="AE61"/>
      <c r="AF61"/>
      <c r="AG61"/>
      <c r="AH61"/>
      <c r="AI61"/>
      <c r="AJ61"/>
      <c r="AL61"/>
      <c r="AM61"/>
      <c r="AN61"/>
      <c r="AO61"/>
    </row>
    <row r="62" spans="1:49" s="55" customFormat="1" ht="11.25" customHeight="1" x14ac:dyDescent="0.3">
      <c r="A62"/>
      <c r="B62" s="38"/>
      <c r="C62"/>
      <c r="D62"/>
      <c r="E62"/>
      <c r="F62"/>
      <c r="G62"/>
      <c r="H62"/>
      <c r="I62"/>
      <c r="J62"/>
      <c r="K62"/>
      <c r="L62"/>
      <c r="M62"/>
      <c r="N62"/>
      <c r="O62"/>
      <c r="P62"/>
      <c r="Q62"/>
      <c r="R62"/>
      <c r="S62"/>
      <c r="T62"/>
      <c r="U62"/>
      <c r="V62"/>
      <c r="W62"/>
      <c r="X62"/>
      <c r="Y62"/>
      <c r="Z62"/>
      <c r="AA62"/>
      <c r="AB62"/>
      <c r="AC62"/>
      <c r="AD62"/>
      <c r="AE62"/>
      <c r="AF62"/>
      <c r="AG62"/>
      <c r="AH62"/>
      <c r="AI62"/>
      <c r="AJ62"/>
      <c r="AL62"/>
      <c r="AM62"/>
      <c r="AN62"/>
      <c r="AO62"/>
    </row>
    <row r="63" spans="1:49" s="55" customFormat="1" ht="11.25" customHeight="1" x14ac:dyDescent="0.3">
      <c r="A63"/>
      <c r="B63" s="38"/>
      <c r="C63"/>
      <c r="D63"/>
      <c r="E63"/>
      <c r="F63"/>
      <c r="G63"/>
      <c r="H63"/>
      <c r="I63"/>
      <c r="J63"/>
      <c r="K63"/>
      <c r="L63"/>
      <c r="M63"/>
      <c r="N63"/>
      <c r="O63"/>
      <c r="P63"/>
      <c r="Q63"/>
      <c r="R63"/>
      <c r="S63"/>
      <c r="T63"/>
      <c r="U63"/>
      <c r="V63"/>
      <c r="W63"/>
      <c r="X63"/>
      <c r="Y63"/>
      <c r="Z63"/>
      <c r="AA63"/>
      <c r="AB63"/>
      <c r="AC63"/>
      <c r="AD63"/>
      <c r="AE63"/>
      <c r="AF63"/>
      <c r="AG63"/>
      <c r="AH63"/>
      <c r="AI63"/>
      <c r="AJ63"/>
      <c r="AL63"/>
      <c r="AM63"/>
      <c r="AN63"/>
      <c r="AO63"/>
    </row>
    <row r="64" spans="1:49" s="55" customFormat="1" ht="11.25" customHeight="1" x14ac:dyDescent="0.3">
      <c r="A64"/>
      <c r="B64" s="38"/>
      <c r="C64"/>
      <c r="D64"/>
      <c r="E64"/>
      <c r="F64"/>
      <c r="G64"/>
      <c r="H64"/>
      <c r="I64"/>
      <c r="J64"/>
      <c r="K64"/>
      <c r="L64"/>
      <c r="M64"/>
      <c r="N64"/>
      <c r="O64"/>
      <c r="P64"/>
      <c r="Q64"/>
      <c r="R64"/>
      <c r="S64"/>
      <c r="T64"/>
      <c r="U64"/>
      <c r="V64"/>
      <c r="W64"/>
      <c r="X64"/>
      <c r="Y64"/>
      <c r="Z64"/>
      <c r="AA64"/>
      <c r="AB64"/>
      <c r="AC64"/>
      <c r="AD64"/>
      <c r="AE64"/>
      <c r="AF64"/>
      <c r="AG64"/>
      <c r="AH64"/>
      <c r="AI64"/>
      <c r="AJ64"/>
      <c r="AL64"/>
      <c r="AM64"/>
      <c r="AN64"/>
      <c r="AO64"/>
    </row>
    <row r="65" spans="1:49" s="55" customFormat="1" ht="11.25" customHeight="1" x14ac:dyDescent="0.3">
      <c r="A65"/>
      <c r="B65" s="38"/>
      <c r="C65"/>
      <c r="D65"/>
      <c r="E65"/>
      <c r="F65"/>
      <c r="G65"/>
      <c r="H65"/>
      <c r="I65"/>
      <c r="J65"/>
      <c r="K65"/>
      <c r="L65"/>
      <c r="M65"/>
      <c r="N65"/>
      <c r="O65"/>
      <c r="P65"/>
      <c r="Q65"/>
      <c r="R65"/>
      <c r="S65"/>
      <c r="T65"/>
      <c r="U65"/>
      <c r="V65"/>
      <c r="W65"/>
      <c r="X65"/>
      <c r="Y65"/>
      <c r="Z65"/>
      <c r="AA65"/>
      <c r="AB65"/>
      <c r="AC65"/>
      <c r="AD65"/>
      <c r="AE65"/>
      <c r="AF65"/>
      <c r="AG65"/>
      <c r="AH65"/>
      <c r="AI65"/>
      <c r="AJ65"/>
      <c r="AL65"/>
      <c r="AM65"/>
      <c r="AN65"/>
      <c r="AO65"/>
    </row>
    <row r="66" spans="1:49" s="55" customFormat="1" ht="11.25" customHeight="1" x14ac:dyDescent="0.3">
      <c r="A66"/>
      <c r="B66" s="38"/>
      <c r="C66"/>
      <c r="D66"/>
      <c r="E66"/>
      <c r="F66"/>
      <c r="G66"/>
      <c r="H66"/>
      <c r="I66"/>
      <c r="J66"/>
      <c r="K66"/>
      <c r="L66"/>
      <c r="M66"/>
      <c r="N66"/>
      <c r="O66"/>
      <c r="P66"/>
      <c r="Q66"/>
      <c r="R66"/>
      <c r="S66"/>
      <c r="T66"/>
      <c r="U66"/>
      <c r="V66"/>
      <c r="W66"/>
      <c r="X66"/>
      <c r="Y66"/>
      <c r="Z66"/>
      <c r="AA66"/>
      <c r="AB66"/>
      <c r="AC66"/>
      <c r="AD66"/>
      <c r="AE66"/>
      <c r="AF66"/>
      <c r="AG66"/>
      <c r="AH66"/>
      <c r="AI66"/>
      <c r="AJ66"/>
      <c r="AL66"/>
      <c r="AM66"/>
      <c r="AN66"/>
      <c r="AO66"/>
    </row>
    <row r="67" spans="1:49" s="13" customFormat="1" ht="11.25" customHeight="1" x14ac:dyDescent="0.3">
      <c r="A67"/>
      <c r="B67" s="38"/>
      <c r="C67"/>
      <c r="D67"/>
      <c r="E67"/>
      <c r="F67"/>
      <c r="G67"/>
      <c r="H67"/>
      <c r="I67"/>
      <c r="J67"/>
      <c r="K67"/>
      <c r="L67"/>
      <c r="M67"/>
      <c r="N67"/>
      <c r="O67"/>
      <c r="P67"/>
      <c r="Q67"/>
      <c r="R67"/>
      <c r="S67"/>
      <c r="T67"/>
      <c r="U67"/>
      <c r="V67"/>
      <c r="W67"/>
      <c r="X67"/>
      <c r="Y67"/>
      <c r="Z67"/>
      <c r="AA67"/>
      <c r="AB67"/>
      <c r="AC67"/>
      <c r="AD67"/>
      <c r="AE67"/>
      <c r="AF67"/>
      <c r="AG67"/>
      <c r="AH67"/>
      <c r="AI67"/>
      <c r="AJ67"/>
      <c r="AL67"/>
      <c r="AM67"/>
      <c r="AN67"/>
      <c r="AO67"/>
    </row>
    <row r="68" spans="1:49" s="55" customFormat="1" ht="11.25" customHeight="1" x14ac:dyDescent="0.3">
      <c r="A68"/>
      <c r="B68" s="38"/>
      <c r="C68"/>
      <c r="D68"/>
      <c r="E68"/>
      <c r="F68"/>
      <c r="G68"/>
      <c r="H68"/>
      <c r="I68"/>
      <c r="J68"/>
      <c r="K68"/>
      <c r="L68"/>
      <c r="M68"/>
      <c r="N68"/>
      <c r="O68"/>
      <c r="P68"/>
      <c r="Q68"/>
      <c r="R68"/>
      <c r="S68"/>
      <c r="T68"/>
      <c r="U68"/>
      <c r="V68"/>
      <c r="W68"/>
      <c r="X68"/>
      <c r="Y68"/>
      <c r="Z68"/>
      <c r="AA68"/>
      <c r="AB68"/>
      <c r="AC68"/>
      <c r="AD68"/>
      <c r="AE68"/>
      <c r="AF68"/>
      <c r="AG68"/>
      <c r="AH68"/>
      <c r="AI68"/>
      <c r="AJ68"/>
      <c r="AL68"/>
      <c r="AM68"/>
      <c r="AN68"/>
      <c r="AO68"/>
    </row>
    <row r="69" spans="1:49" s="55" customFormat="1" ht="11.25" customHeight="1" x14ac:dyDescent="0.3">
      <c r="A69"/>
      <c r="B69" s="38"/>
      <c r="C69"/>
      <c r="D69"/>
      <c r="E69"/>
      <c r="F69"/>
      <c r="G69"/>
      <c r="H69"/>
      <c r="I69"/>
      <c r="J69"/>
      <c r="K69"/>
      <c r="L69"/>
      <c r="M69"/>
      <c r="N69"/>
      <c r="O69"/>
      <c r="P69"/>
      <c r="Q69"/>
      <c r="R69"/>
      <c r="S69"/>
      <c r="T69"/>
      <c r="U69"/>
      <c r="V69"/>
      <c r="W69"/>
      <c r="X69"/>
      <c r="Y69"/>
      <c r="Z69"/>
      <c r="AA69"/>
      <c r="AB69"/>
      <c r="AC69"/>
      <c r="AD69"/>
      <c r="AE69"/>
      <c r="AF69"/>
      <c r="AG69"/>
      <c r="AH69"/>
      <c r="AI69"/>
      <c r="AJ69"/>
      <c r="AL69"/>
      <c r="AM69"/>
      <c r="AN69"/>
      <c r="AO69"/>
    </row>
    <row r="70" spans="1:49" s="55" customFormat="1" ht="11.25" customHeight="1" x14ac:dyDescent="0.3">
      <c r="A70"/>
      <c r="B70" s="38"/>
      <c r="C70"/>
      <c r="D70"/>
      <c r="E70"/>
      <c r="F70"/>
      <c r="G70"/>
      <c r="H70"/>
      <c r="I70"/>
      <c r="J70"/>
      <c r="K70"/>
      <c r="L70"/>
      <c r="M70"/>
      <c r="N70"/>
      <c r="O70"/>
      <c r="P70"/>
      <c r="Q70"/>
      <c r="R70"/>
      <c r="S70"/>
      <c r="T70"/>
      <c r="U70"/>
      <c r="V70"/>
      <c r="W70"/>
      <c r="X70"/>
      <c r="Y70"/>
      <c r="Z70"/>
      <c r="AA70"/>
      <c r="AB70"/>
      <c r="AC70"/>
      <c r="AD70"/>
      <c r="AE70"/>
      <c r="AF70"/>
      <c r="AG70"/>
      <c r="AH70"/>
      <c r="AI70"/>
      <c r="AJ70"/>
      <c r="AL70"/>
      <c r="AM70"/>
      <c r="AN70"/>
      <c r="AO70"/>
    </row>
    <row r="71" spans="1:49" s="55" customFormat="1" ht="11.25" customHeight="1" x14ac:dyDescent="0.3">
      <c r="A71"/>
      <c r="B71" s="38"/>
      <c r="C71"/>
      <c r="D71"/>
      <c r="E71"/>
      <c r="F71"/>
      <c r="G71"/>
      <c r="H71"/>
      <c r="I71"/>
      <c r="J71"/>
      <c r="K71"/>
      <c r="L71"/>
      <c r="M71"/>
      <c r="N71"/>
      <c r="O71"/>
      <c r="P71"/>
      <c r="Q71"/>
      <c r="R71"/>
      <c r="S71"/>
      <c r="T71"/>
      <c r="U71"/>
      <c r="V71"/>
      <c r="W71"/>
      <c r="X71"/>
      <c r="Y71"/>
      <c r="Z71"/>
      <c r="AA71"/>
      <c r="AB71"/>
      <c r="AC71"/>
      <c r="AD71"/>
      <c r="AE71"/>
      <c r="AF71"/>
      <c r="AG71"/>
      <c r="AH71"/>
      <c r="AI71"/>
      <c r="AJ71"/>
      <c r="AL71"/>
      <c r="AM71"/>
      <c r="AN71"/>
      <c r="AO71"/>
    </row>
    <row r="72" spans="1:49" s="55" customFormat="1" ht="11.25" customHeight="1" x14ac:dyDescent="0.3">
      <c r="A72"/>
      <c r="B72" s="38"/>
      <c r="C72"/>
      <c r="D72"/>
      <c r="E72"/>
      <c r="F72"/>
      <c r="G72"/>
      <c r="H72"/>
      <c r="I72"/>
      <c r="J72"/>
      <c r="K72"/>
      <c r="L72"/>
      <c r="M72"/>
      <c r="N72"/>
      <c r="O72"/>
      <c r="P72"/>
      <c r="Q72"/>
      <c r="R72"/>
      <c r="S72"/>
      <c r="T72"/>
      <c r="U72"/>
      <c r="V72"/>
      <c r="W72"/>
      <c r="X72"/>
      <c r="Y72"/>
      <c r="Z72"/>
      <c r="AA72"/>
      <c r="AB72"/>
      <c r="AC72"/>
      <c r="AD72"/>
      <c r="AE72"/>
      <c r="AF72"/>
      <c r="AG72"/>
      <c r="AH72"/>
      <c r="AI72"/>
      <c r="AJ72"/>
      <c r="AL72"/>
      <c r="AM72"/>
      <c r="AN72"/>
      <c r="AO72"/>
      <c r="AW72" s="10"/>
    </row>
    <row r="73" spans="1:49" s="55" customFormat="1" ht="11.25" customHeight="1" x14ac:dyDescent="0.3">
      <c r="A73"/>
      <c r="B73" s="38"/>
      <c r="C73"/>
      <c r="D73"/>
      <c r="E73"/>
      <c r="F73"/>
      <c r="G73"/>
      <c r="H73"/>
      <c r="I73"/>
      <c r="J73"/>
      <c r="K73"/>
      <c r="L73"/>
      <c r="M73"/>
      <c r="N73"/>
      <c r="O73"/>
      <c r="P73"/>
      <c r="Q73"/>
      <c r="R73"/>
      <c r="S73"/>
      <c r="T73"/>
      <c r="U73"/>
      <c r="V73"/>
      <c r="W73"/>
      <c r="X73"/>
      <c r="Y73"/>
      <c r="Z73"/>
      <c r="AA73"/>
      <c r="AB73"/>
      <c r="AC73"/>
      <c r="AD73"/>
      <c r="AE73"/>
      <c r="AF73"/>
      <c r="AG73"/>
      <c r="AH73"/>
      <c r="AI73"/>
      <c r="AJ73"/>
      <c r="AL73"/>
      <c r="AM73"/>
      <c r="AN73"/>
      <c r="AO73"/>
      <c r="AW73" s="10"/>
    </row>
    <row r="74" spans="1:49" s="55" customFormat="1" ht="11.25" customHeight="1" x14ac:dyDescent="0.3">
      <c r="A74"/>
      <c r="B74" s="38"/>
      <c r="C74"/>
      <c r="D74"/>
      <c r="E74"/>
      <c r="F74"/>
      <c r="G74"/>
      <c r="H74"/>
      <c r="I74"/>
      <c r="J74"/>
      <c r="K74"/>
      <c r="L74"/>
      <c r="M74"/>
      <c r="N74"/>
      <c r="O74"/>
      <c r="P74"/>
      <c r="Q74"/>
      <c r="R74"/>
      <c r="S74"/>
      <c r="T74"/>
      <c r="U74"/>
      <c r="V74"/>
      <c r="W74"/>
      <c r="X74"/>
      <c r="Y74"/>
      <c r="Z74"/>
      <c r="AA74"/>
      <c r="AB74"/>
      <c r="AC74"/>
      <c r="AD74"/>
      <c r="AE74"/>
      <c r="AF74"/>
      <c r="AG74"/>
      <c r="AH74"/>
      <c r="AI74"/>
      <c r="AJ74"/>
      <c r="AL74"/>
      <c r="AM74"/>
      <c r="AN74"/>
      <c r="AO74"/>
      <c r="AW74" s="10"/>
    </row>
    <row r="75" spans="1:49" s="55" customFormat="1" ht="11.25" customHeight="1" x14ac:dyDescent="0.3">
      <c r="A75"/>
      <c r="B75" s="38"/>
      <c r="C75"/>
      <c r="D75"/>
      <c r="E75"/>
      <c r="F75"/>
      <c r="G75"/>
      <c r="H75"/>
      <c r="I75"/>
      <c r="J75"/>
      <c r="K75"/>
      <c r="L75"/>
      <c r="M75"/>
      <c r="N75"/>
      <c r="O75"/>
      <c r="P75"/>
      <c r="Q75"/>
      <c r="R75"/>
      <c r="S75"/>
      <c r="T75"/>
      <c r="U75"/>
      <c r="V75"/>
      <c r="W75"/>
      <c r="X75"/>
      <c r="Y75"/>
      <c r="Z75"/>
      <c r="AA75"/>
      <c r="AB75"/>
      <c r="AC75"/>
      <c r="AD75"/>
      <c r="AE75"/>
      <c r="AF75"/>
      <c r="AG75"/>
      <c r="AH75"/>
      <c r="AI75"/>
      <c r="AJ75"/>
      <c r="AL75"/>
      <c r="AM75"/>
      <c r="AN75"/>
      <c r="AO75"/>
      <c r="AW75" s="10"/>
    </row>
    <row r="76" spans="1:49" s="55" customFormat="1" ht="11.25" customHeight="1" x14ac:dyDescent="0.3">
      <c r="A76"/>
      <c r="B76" s="38"/>
      <c r="C76"/>
      <c r="D76"/>
      <c r="E76"/>
      <c r="F76"/>
      <c r="G76"/>
      <c r="H76"/>
      <c r="I76"/>
      <c r="J76"/>
      <c r="K76"/>
      <c r="L76"/>
      <c r="M76"/>
      <c r="N76"/>
      <c r="O76"/>
      <c r="P76"/>
      <c r="Q76"/>
      <c r="R76"/>
      <c r="S76"/>
      <c r="T76"/>
      <c r="U76"/>
      <c r="V76"/>
      <c r="W76"/>
      <c r="X76"/>
      <c r="Y76"/>
      <c r="Z76"/>
      <c r="AA76"/>
      <c r="AB76"/>
      <c r="AC76"/>
      <c r="AD76"/>
      <c r="AE76"/>
      <c r="AF76"/>
      <c r="AG76"/>
      <c r="AH76"/>
      <c r="AI76"/>
      <c r="AJ76"/>
      <c r="AL76"/>
      <c r="AM76"/>
      <c r="AN76"/>
      <c r="AO76"/>
      <c r="AW76" s="10"/>
    </row>
    <row r="77" spans="1:49" s="55" customFormat="1" ht="11.25" customHeight="1" x14ac:dyDescent="0.3">
      <c r="A77"/>
      <c r="B77" s="38"/>
      <c r="C77"/>
      <c r="D77"/>
      <c r="E77"/>
      <c r="F77"/>
      <c r="G77"/>
      <c r="H77"/>
      <c r="I77"/>
      <c r="J77"/>
      <c r="K77"/>
      <c r="L77"/>
      <c r="M77"/>
      <c r="N77"/>
      <c r="O77"/>
      <c r="P77"/>
      <c r="Q77"/>
      <c r="R77"/>
      <c r="S77"/>
      <c r="T77"/>
      <c r="U77"/>
      <c r="V77"/>
      <c r="W77"/>
      <c r="X77"/>
      <c r="Y77"/>
      <c r="Z77"/>
      <c r="AA77"/>
      <c r="AB77"/>
      <c r="AC77"/>
      <c r="AD77"/>
      <c r="AE77"/>
      <c r="AF77"/>
      <c r="AG77"/>
      <c r="AH77"/>
      <c r="AI77"/>
      <c r="AJ77"/>
      <c r="AL77"/>
      <c r="AM77"/>
      <c r="AN77"/>
      <c r="AO77"/>
      <c r="AW77" s="10"/>
    </row>
    <row r="78" spans="1:49" s="55" customFormat="1" ht="11.25" customHeight="1" x14ac:dyDescent="0.3">
      <c r="A78"/>
      <c r="B78" s="38"/>
      <c r="C78"/>
      <c r="D78"/>
      <c r="E78"/>
      <c r="F78"/>
      <c r="G78"/>
      <c r="H78"/>
      <c r="I78"/>
      <c r="J78"/>
      <c r="K78"/>
      <c r="L78"/>
      <c r="M78"/>
      <c r="N78"/>
      <c r="O78"/>
      <c r="P78"/>
      <c r="Q78"/>
      <c r="R78"/>
      <c r="S78"/>
      <c r="T78"/>
      <c r="U78"/>
      <c r="V78"/>
      <c r="W78"/>
      <c r="X78"/>
      <c r="Y78"/>
      <c r="Z78"/>
      <c r="AA78"/>
      <c r="AB78"/>
      <c r="AC78"/>
      <c r="AD78"/>
      <c r="AE78"/>
      <c r="AF78"/>
      <c r="AG78"/>
      <c r="AH78"/>
      <c r="AI78"/>
      <c r="AJ78"/>
      <c r="AL78"/>
      <c r="AM78"/>
      <c r="AN78"/>
      <c r="AO78"/>
      <c r="AW78" s="10"/>
    </row>
    <row r="79" spans="1:49" s="55" customFormat="1" ht="11.25" customHeight="1" x14ac:dyDescent="0.3">
      <c r="A79"/>
      <c r="B79" s="38"/>
      <c r="C79"/>
      <c r="D79"/>
      <c r="E79"/>
      <c r="F79"/>
      <c r="G79"/>
      <c r="H79"/>
      <c r="I79"/>
      <c r="J79"/>
      <c r="K79"/>
      <c r="L79"/>
      <c r="M79"/>
      <c r="N79"/>
      <c r="O79"/>
      <c r="P79"/>
      <c r="Q79"/>
      <c r="R79"/>
      <c r="S79"/>
      <c r="T79"/>
      <c r="U79"/>
      <c r="V79"/>
      <c r="W79"/>
      <c r="X79"/>
      <c r="Y79"/>
      <c r="Z79"/>
      <c r="AA79"/>
      <c r="AB79"/>
      <c r="AC79"/>
      <c r="AD79"/>
      <c r="AE79"/>
      <c r="AF79"/>
      <c r="AG79"/>
      <c r="AH79"/>
      <c r="AI79"/>
      <c r="AJ79"/>
      <c r="AL79"/>
      <c r="AM79"/>
      <c r="AN79"/>
      <c r="AO79"/>
      <c r="AW79" s="10"/>
    </row>
    <row r="80" spans="1:49" s="55" customFormat="1" ht="11.25" customHeight="1" x14ac:dyDescent="0.3">
      <c r="A80"/>
      <c r="B80" s="38"/>
      <c r="C80"/>
      <c r="D80"/>
      <c r="E80"/>
      <c r="F80"/>
      <c r="G80"/>
      <c r="H80"/>
      <c r="I80"/>
      <c r="J80"/>
      <c r="K80"/>
      <c r="L80"/>
      <c r="M80"/>
      <c r="N80"/>
      <c r="O80"/>
      <c r="P80"/>
      <c r="Q80"/>
      <c r="R80"/>
      <c r="S80"/>
      <c r="T80"/>
      <c r="U80"/>
      <c r="V80"/>
      <c r="W80"/>
      <c r="X80"/>
      <c r="Y80"/>
      <c r="Z80"/>
      <c r="AA80"/>
      <c r="AB80"/>
      <c r="AC80"/>
      <c r="AD80"/>
      <c r="AE80"/>
      <c r="AF80"/>
      <c r="AG80"/>
      <c r="AH80"/>
      <c r="AI80"/>
      <c r="AJ80"/>
      <c r="AL80"/>
      <c r="AM80"/>
      <c r="AN80"/>
      <c r="AO80"/>
      <c r="AW80" s="10"/>
    </row>
    <row r="81" spans="1:51" s="55" customFormat="1" ht="11.25" customHeight="1" x14ac:dyDescent="0.3">
      <c r="A81"/>
      <c r="B81" s="38"/>
      <c r="C81"/>
      <c r="D81"/>
      <c r="E81"/>
      <c r="F81"/>
      <c r="G81"/>
      <c r="H81"/>
      <c r="I81"/>
      <c r="J81"/>
      <c r="K81"/>
      <c r="L81"/>
      <c r="M81"/>
      <c r="N81"/>
      <c r="O81"/>
      <c r="P81"/>
      <c r="Q81"/>
      <c r="R81"/>
      <c r="S81"/>
      <c r="T81"/>
      <c r="U81"/>
      <c r="V81"/>
      <c r="W81"/>
      <c r="X81"/>
      <c r="Y81"/>
      <c r="Z81"/>
      <c r="AA81"/>
      <c r="AB81"/>
      <c r="AC81"/>
      <c r="AD81"/>
      <c r="AE81"/>
      <c r="AF81"/>
      <c r="AG81"/>
      <c r="AH81"/>
      <c r="AI81"/>
      <c r="AJ81"/>
      <c r="AL81"/>
      <c r="AM81"/>
      <c r="AN81"/>
      <c r="AO81"/>
      <c r="AW81" s="10"/>
    </row>
    <row r="82" spans="1:51" s="55" customFormat="1" ht="11.25" customHeight="1" x14ac:dyDescent="0.3">
      <c r="A82"/>
      <c r="B82" s="38"/>
      <c r="C82"/>
      <c r="D82"/>
      <c r="E82"/>
      <c r="F82"/>
      <c r="G82"/>
      <c r="H82"/>
      <c r="I82"/>
      <c r="J82"/>
      <c r="K82"/>
      <c r="L82"/>
      <c r="M82"/>
      <c r="N82"/>
      <c r="O82"/>
      <c r="P82"/>
      <c r="Q82"/>
      <c r="R82"/>
      <c r="S82"/>
      <c r="T82"/>
      <c r="U82"/>
      <c r="V82"/>
      <c r="W82"/>
      <c r="X82"/>
      <c r="Y82"/>
      <c r="Z82"/>
      <c r="AA82"/>
      <c r="AB82"/>
      <c r="AC82"/>
      <c r="AD82"/>
      <c r="AE82"/>
      <c r="AF82"/>
      <c r="AG82"/>
      <c r="AH82"/>
      <c r="AI82"/>
      <c r="AJ82"/>
      <c r="AL82"/>
      <c r="AM82"/>
      <c r="AN82"/>
      <c r="AO82"/>
      <c r="AW82" s="10"/>
    </row>
    <row r="83" spans="1:51" s="55" customFormat="1" ht="11.25" customHeight="1" x14ac:dyDescent="0.3">
      <c r="A83"/>
      <c r="B83" s="38"/>
      <c r="C83"/>
      <c r="D83"/>
      <c r="E83"/>
      <c r="F83"/>
      <c r="G83"/>
      <c r="H83"/>
      <c r="I83"/>
      <c r="J83"/>
      <c r="K83"/>
      <c r="L83"/>
      <c r="M83"/>
      <c r="N83"/>
      <c r="O83"/>
      <c r="P83"/>
      <c r="Q83"/>
      <c r="R83"/>
      <c r="S83"/>
      <c r="T83"/>
      <c r="U83"/>
      <c r="V83"/>
      <c r="W83"/>
      <c r="X83"/>
      <c r="Y83"/>
      <c r="Z83"/>
      <c r="AA83"/>
      <c r="AB83"/>
      <c r="AC83"/>
      <c r="AD83"/>
      <c r="AE83"/>
      <c r="AF83"/>
      <c r="AG83"/>
      <c r="AH83"/>
      <c r="AI83"/>
      <c r="AJ83"/>
      <c r="AL83"/>
      <c r="AM83"/>
      <c r="AN83"/>
      <c r="AO83"/>
      <c r="AW83" s="10"/>
    </row>
    <row r="84" spans="1:51" s="55" customFormat="1" ht="11.25" customHeight="1" x14ac:dyDescent="0.3">
      <c r="A84"/>
      <c r="B84" s="38"/>
      <c r="C84"/>
      <c r="D84"/>
      <c r="E84"/>
      <c r="F84"/>
      <c r="G84"/>
      <c r="H84"/>
      <c r="I84"/>
      <c r="J84"/>
      <c r="K84"/>
      <c r="L84"/>
      <c r="M84"/>
      <c r="N84"/>
      <c r="O84"/>
      <c r="P84"/>
      <c r="Q84"/>
      <c r="R84"/>
      <c r="S84"/>
      <c r="T84"/>
      <c r="U84"/>
      <c r="V84"/>
      <c r="W84"/>
      <c r="X84"/>
      <c r="Y84"/>
      <c r="Z84"/>
      <c r="AA84"/>
      <c r="AB84"/>
      <c r="AC84"/>
      <c r="AD84"/>
      <c r="AE84"/>
      <c r="AF84"/>
      <c r="AG84"/>
      <c r="AH84"/>
      <c r="AI84"/>
      <c r="AJ84"/>
      <c r="AL84"/>
      <c r="AM84"/>
      <c r="AN84"/>
      <c r="AO84"/>
      <c r="AW84" s="10"/>
    </row>
    <row r="85" spans="1:51" s="55" customFormat="1" ht="11.25" customHeight="1" x14ac:dyDescent="0.3">
      <c r="A85"/>
      <c r="B85" s="38"/>
      <c r="C85"/>
      <c r="D85"/>
      <c r="E85"/>
      <c r="F85"/>
      <c r="G85"/>
      <c r="H85"/>
      <c r="I85"/>
      <c r="J85"/>
      <c r="K85"/>
      <c r="L85"/>
      <c r="M85"/>
      <c r="N85"/>
      <c r="O85"/>
      <c r="P85"/>
      <c r="Q85"/>
      <c r="R85"/>
      <c r="S85"/>
      <c r="T85"/>
      <c r="U85"/>
      <c r="V85"/>
      <c r="W85"/>
      <c r="X85"/>
      <c r="Y85"/>
      <c r="Z85"/>
      <c r="AA85"/>
      <c r="AB85"/>
      <c r="AC85"/>
      <c r="AD85"/>
      <c r="AE85"/>
      <c r="AF85"/>
      <c r="AG85"/>
      <c r="AH85"/>
      <c r="AI85"/>
      <c r="AJ85"/>
      <c r="AL85"/>
      <c r="AM85"/>
      <c r="AN85"/>
      <c r="AO85"/>
      <c r="AW85" s="10"/>
    </row>
    <row r="86" spans="1:51" ht="11.25" customHeight="1" x14ac:dyDescent="0.3">
      <c r="B86" s="38"/>
    </row>
    <row r="87" spans="1:51" ht="11.25" customHeight="1" x14ac:dyDescent="0.3">
      <c r="B87" s="38"/>
    </row>
    <row r="88" spans="1:51" ht="11.25" customHeight="1" x14ac:dyDescent="0.3">
      <c r="B88" s="38"/>
    </row>
    <row r="89" spans="1:51" ht="11.25" customHeight="1" x14ac:dyDescent="0.3">
      <c r="B89" s="38"/>
    </row>
    <row r="90" spans="1:51" ht="11.25" customHeight="1" x14ac:dyDescent="0.3">
      <c r="B90" s="38"/>
    </row>
    <row r="91" spans="1:51" s="5" customFormat="1" ht="11.25" customHeight="1" x14ac:dyDescent="0.3">
      <c r="A91"/>
      <c r="B91" s="38"/>
      <c r="C91"/>
      <c r="D91"/>
      <c r="E91"/>
      <c r="F91"/>
      <c r="G91"/>
      <c r="H91"/>
      <c r="I91"/>
      <c r="J91"/>
      <c r="K91"/>
      <c r="L91"/>
      <c r="M91"/>
      <c r="N91"/>
      <c r="O91"/>
      <c r="P91"/>
      <c r="Q91"/>
      <c r="R91"/>
      <c r="S91"/>
      <c r="T91"/>
      <c r="U91"/>
      <c r="V91"/>
      <c r="W91"/>
      <c r="X91"/>
      <c r="Y91"/>
      <c r="Z91"/>
      <c r="AA91"/>
      <c r="AB91"/>
      <c r="AC91"/>
      <c r="AD91"/>
      <c r="AE91"/>
      <c r="AF91"/>
      <c r="AG91"/>
      <c r="AH91"/>
      <c r="AI91"/>
      <c r="AJ91"/>
      <c r="AK91" s="13"/>
      <c r="AL91"/>
      <c r="AM91"/>
      <c r="AN91"/>
      <c r="AO91"/>
      <c r="AP91" s="13"/>
      <c r="AQ91" s="13"/>
      <c r="AR91" s="13"/>
      <c r="AS91" s="13"/>
      <c r="AT91" s="13"/>
      <c r="AU91" s="13"/>
      <c r="AV91" s="13"/>
    </row>
    <row r="92" spans="1:51" ht="11.25" customHeight="1" x14ac:dyDescent="0.3">
      <c r="B92" s="38"/>
    </row>
    <row r="93" spans="1:51" ht="11.25" customHeight="1" x14ac:dyDescent="0.3">
      <c r="B93" s="38"/>
    </row>
    <row r="94" spans="1:51" ht="11.25" customHeight="1" x14ac:dyDescent="0.3">
      <c r="B94" s="38"/>
    </row>
    <row r="95" spans="1:51" ht="11.25" customHeight="1" x14ac:dyDescent="0.3">
      <c r="B95" s="38"/>
    </row>
    <row r="96" spans="1:51" customFormat="1" ht="11.25" customHeight="1" x14ac:dyDescent="0.3">
      <c r="B96" s="38"/>
      <c r="AK96" s="55"/>
      <c r="AP96" s="55"/>
      <c r="AQ96" s="55"/>
      <c r="AR96" s="55"/>
      <c r="AS96" s="55"/>
      <c r="AT96" s="55"/>
      <c r="AU96" s="55"/>
      <c r="AV96" s="55"/>
      <c r="AW96" s="10"/>
      <c r="AX96" s="10"/>
      <c r="AY96" s="10"/>
    </row>
    <row r="97" spans="2:51" customFormat="1" ht="11.25" customHeight="1" x14ac:dyDescent="0.3">
      <c r="B97" s="38"/>
      <c r="AK97" s="55"/>
      <c r="AP97" s="55"/>
      <c r="AQ97" s="55"/>
      <c r="AR97" s="55"/>
      <c r="AS97" s="55"/>
      <c r="AT97" s="55"/>
      <c r="AU97" s="55"/>
      <c r="AV97" s="55"/>
      <c r="AW97" s="10"/>
      <c r="AX97" s="10"/>
      <c r="AY97" s="10"/>
    </row>
    <row r="98" spans="2:51" customFormat="1" ht="11.25" customHeight="1" x14ac:dyDescent="0.3">
      <c r="B98" s="38"/>
      <c r="AK98" s="55"/>
      <c r="AP98" s="55"/>
      <c r="AQ98" s="55"/>
      <c r="AR98" s="55"/>
      <c r="AS98" s="55"/>
      <c r="AT98" s="55"/>
      <c r="AU98" s="55"/>
      <c r="AV98" s="55"/>
      <c r="AW98" s="10"/>
      <c r="AX98" s="10"/>
      <c r="AY98" s="10"/>
    </row>
    <row r="99" spans="2:51" customFormat="1" ht="11.25" customHeight="1" x14ac:dyDescent="0.3">
      <c r="B99" s="38"/>
      <c r="AK99" s="55"/>
      <c r="AP99" s="55"/>
      <c r="AQ99" s="55"/>
      <c r="AR99" s="55"/>
      <c r="AS99" s="55"/>
      <c r="AT99" s="55"/>
      <c r="AU99" s="55"/>
      <c r="AV99" s="55"/>
      <c r="AW99" s="10"/>
      <c r="AX99" s="10"/>
      <c r="AY99" s="10"/>
    </row>
    <row r="100" spans="2:51" customFormat="1" ht="11.25" customHeight="1" x14ac:dyDescent="0.3">
      <c r="B100" s="38"/>
      <c r="AK100" s="55"/>
      <c r="AP100" s="55"/>
      <c r="AQ100" s="55"/>
      <c r="AR100" s="55"/>
      <c r="AS100" s="55"/>
      <c r="AT100" s="55"/>
      <c r="AU100" s="55"/>
      <c r="AV100" s="55"/>
      <c r="AW100" s="10"/>
      <c r="AX100" s="10"/>
      <c r="AY100" s="10"/>
    </row>
    <row r="101" spans="2:51" customFormat="1" ht="11.25" customHeight="1" x14ac:dyDescent="0.3">
      <c r="B101" s="38"/>
      <c r="AK101" s="55"/>
      <c r="AP101" s="55"/>
      <c r="AQ101" s="55"/>
      <c r="AR101" s="55"/>
      <c r="AS101" s="55"/>
      <c r="AT101" s="55"/>
      <c r="AU101" s="55"/>
      <c r="AV101" s="55"/>
      <c r="AW101" s="10"/>
      <c r="AX101" s="10"/>
      <c r="AY101" s="10"/>
    </row>
    <row r="102" spans="2:51" customFormat="1" ht="11.25" customHeight="1" x14ac:dyDescent="0.3">
      <c r="B102" s="38"/>
      <c r="AK102" s="55"/>
      <c r="AP102" s="55"/>
      <c r="AQ102" s="55"/>
      <c r="AR102" s="55"/>
      <c r="AS102" s="55"/>
      <c r="AT102" s="55"/>
      <c r="AU102" s="55"/>
      <c r="AV102" s="55"/>
      <c r="AW102" s="10"/>
      <c r="AX102" s="10"/>
      <c r="AY102" s="10"/>
    </row>
    <row r="103" spans="2:51" customFormat="1" ht="11.25" customHeight="1" x14ac:dyDescent="0.3">
      <c r="B103" s="38"/>
      <c r="AK103" s="55"/>
      <c r="AP103" s="55"/>
      <c r="AQ103" s="55"/>
      <c r="AR103" s="55"/>
      <c r="AS103" s="55"/>
      <c r="AT103" s="55"/>
      <c r="AU103" s="55"/>
      <c r="AV103" s="55"/>
      <c r="AW103" s="10"/>
      <c r="AX103" s="10"/>
      <c r="AY103" s="10"/>
    </row>
    <row r="104" spans="2:51" customFormat="1" ht="11.25" customHeight="1" x14ac:dyDescent="0.3">
      <c r="B104" s="38"/>
      <c r="AK104" s="55"/>
      <c r="AP104" s="55"/>
      <c r="AQ104" s="55"/>
      <c r="AR104" s="55"/>
      <c r="AS104" s="55"/>
      <c r="AT104" s="55"/>
      <c r="AU104" s="55"/>
      <c r="AV104" s="55"/>
      <c r="AW104" s="10"/>
      <c r="AX104" s="10"/>
      <c r="AY104" s="10"/>
    </row>
    <row r="105" spans="2:51" customFormat="1" ht="11.25" customHeight="1" x14ac:dyDescent="0.3">
      <c r="B105" s="38"/>
      <c r="AK105" s="55"/>
      <c r="AP105" s="55"/>
      <c r="AQ105" s="55"/>
      <c r="AR105" s="55"/>
      <c r="AS105" s="55"/>
      <c r="AT105" s="55"/>
      <c r="AU105" s="55"/>
      <c r="AV105" s="55"/>
      <c r="AW105" s="10"/>
      <c r="AX105" s="10"/>
      <c r="AY105" s="10"/>
    </row>
    <row r="106" spans="2:51" customFormat="1" ht="11.25" customHeight="1" x14ac:dyDescent="0.3">
      <c r="B106" s="38"/>
      <c r="AK106" s="55"/>
      <c r="AP106" s="55"/>
      <c r="AQ106" s="55"/>
      <c r="AR106" s="55"/>
      <c r="AS106" s="55"/>
      <c r="AT106" s="55"/>
      <c r="AU106" s="55"/>
      <c r="AV106" s="55"/>
      <c r="AW106" s="10"/>
      <c r="AX106" s="10"/>
      <c r="AY106" s="10"/>
    </row>
    <row r="107" spans="2:51" customFormat="1" ht="11.25" customHeight="1" x14ac:dyDescent="0.3">
      <c r="B107" s="38"/>
      <c r="AK107" s="55"/>
      <c r="AP107" s="55"/>
      <c r="AQ107" s="55"/>
      <c r="AR107" s="55"/>
      <c r="AS107" s="55"/>
      <c r="AT107" s="55"/>
      <c r="AU107" s="55"/>
      <c r="AV107" s="55"/>
      <c r="AW107" s="10"/>
      <c r="AX107" s="10"/>
      <c r="AY107" s="10"/>
    </row>
    <row r="108" spans="2:51" customFormat="1" ht="11.25" customHeight="1" x14ac:dyDescent="0.3">
      <c r="B108" s="38"/>
      <c r="AK108" s="55"/>
      <c r="AP108" s="55"/>
      <c r="AQ108" s="55"/>
      <c r="AR108" s="55"/>
      <c r="AS108" s="55"/>
      <c r="AT108" s="55"/>
      <c r="AU108" s="55"/>
      <c r="AV108" s="55"/>
      <c r="AW108" s="10"/>
      <c r="AX108" s="10"/>
      <c r="AY108" s="10"/>
    </row>
    <row r="109" spans="2:51" customFormat="1" ht="11.25" customHeight="1" x14ac:dyDescent="0.3">
      <c r="B109" s="38"/>
      <c r="AK109" s="55"/>
      <c r="AP109" s="55"/>
      <c r="AQ109" s="55"/>
      <c r="AR109" s="55"/>
      <c r="AS109" s="55"/>
      <c r="AT109" s="55"/>
      <c r="AU109" s="55"/>
      <c r="AV109" s="55"/>
      <c r="AW109" s="10"/>
      <c r="AX109" s="10"/>
      <c r="AY109" s="10"/>
    </row>
    <row r="110" spans="2:51" customFormat="1" ht="11.25" customHeight="1" x14ac:dyDescent="0.3">
      <c r="B110" s="38"/>
      <c r="AK110" s="55"/>
      <c r="AP110" s="55"/>
      <c r="AQ110" s="55"/>
      <c r="AR110" s="55"/>
      <c r="AS110" s="55"/>
      <c r="AT110" s="55"/>
      <c r="AU110" s="55"/>
      <c r="AV110" s="55"/>
      <c r="AW110" s="10"/>
      <c r="AX110" s="10"/>
      <c r="AY110" s="10"/>
    </row>
    <row r="111" spans="2:51" customFormat="1" ht="11.25" customHeight="1" x14ac:dyDescent="0.3">
      <c r="B111" s="38"/>
      <c r="AK111" s="55"/>
      <c r="AP111" s="55"/>
      <c r="AQ111" s="55"/>
      <c r="AR111" s="55"/>
      <c r="AS111" s="55"/>
      <c r="AT111" s="55"/>
      <c r="AU111" s="55"/>
      <c r="AV111" s="55"/>
      <c r="AW111" s="10"/>
      <c r="AX111" s="10"/>
      <c r="AY111" s="10"/>
    </row>
    <row r="112" spans="2:51" ht="11.25" customHeight="1" x14ac:dyDescent="0.3">
      <c r="B112" s="38"/>
    </row>
    <row r="113" spans="1:49" ht="11.25" customHeight="1" x14ac:dyDescent="0.3">
      <c r="B113" s="38"/>
    </row>
    <row r="114" spans="1:49" ht="11.25" customHeight="1" x14ac:dyDescent="0.3">
      <c r="B114" s="38"/>
    </row>
    <row r="115" spans="1:49" ht="11.25" customHeight="1" x14ac:dyDescent="0.3">
      <c r="B115" s="38"/>
    </row>
    <row r="116" spans="1:49" ht="11.25" customHeight="1" x14ac:dyDescent="0.3">
      <c r="B116" s="38"/>
    </row>
    <row r="117" spans="1:49" s="5" customFormat="1" ht="11.25" customHeight="1" x14ac:dyDescent="0.3">
      <c r="A117"/>
      <c r="B117" s="38"/>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s="13"/>
      <c r="AL117"/>
      <c r="AM117"/>
      <c r="AN117"/>
      <c r="AO117"/>
      <c r="AP117" s="13"/>
      <c r="AQ117" s="13"/>
      <c r="AR117" s="13"/>
      <c r="AS117" s="13"/>
      <c r="AT117" s="13"/>
      <c r="AU117" s="13"/>
      <c r="AV117" s="13"/>
    </row>
    <row r="118" spans="1:49" customFormat="1" ht="11.25" customHeight="1" x14ac:dyDescent="0.3">
      <c r="B118" s="38"/>
      <c r="AK118" s="55"/>
      <c r="AP118" s="55"/>
      <c r="AQ118" s="55"/>
      <c r="AR118" s="55"/>
      <c r="AS118" s="55"/>
      <c r="AT118" s="55"/>
      <c r="AU118" s="55"/>
      <c r="AV118" s="55"/>
      <c r="AW118" s="10"/>
    </row>
    <row r="119" spans="1:49" customFormat="1" ht="11.25" customHeight="1" x14ac:dyDescent="0.3">
      <c r="B119" s="38"/>
      <c r="AK119" s="55"/>
      <c r="AP119" s="55"/>
      <c r="AQ119" s="55"/>
      <c r="AR119" s="55"/>
      <c r="AS119" s="55"/>
      <c r="AT119" s="55"/>
      <c r="AU119" s="55"/>
      <c r="AV119" s="55"/>
      <c r="AW119" s="10"/>
    </row>
    <row r="120" spans="1:49" customFormat="1" ht="11.25" customHeight="1" x14ac:dyDescent="0.3">
      <c r="B120" s="38"/>
      <c r="AK120" s="55"/>
      <c r="AP120" s="55"/>
      <c r="AQ120" s="55"/>
      <c r="AR120" s="55"/>
      <c r="AS120" s="55"/>
      <c r="AT120" s="55"/>
      <c r="AU120" s="55"/>
      <c r="AV120" s="55"/>
      <c r="AW120" s="10"/>
    </row>
    <row r="121" spans="1:49" customFormat="1" ht="11.25" customHeight="1" x14ac:dyDescent="0.3">
      <c r="B121" s="38"/>
      <c r="AK121" s="55"/>
      <c r="AP121" s="55"/>
      <c r="AQ121" s="55"/>
      <c r="AR121" s="55"/>
      <c r="AS121" s="55"/>
      <c r="AT121" s="55"/>
      <c r="AU121" s="55"/>
      <c r="AV121" s="55"/>
      <c r="AW121" s="10"/>
    </row>
    <row r="122" spans="1:49" customFormat="1" ht="11.25" customHeight="1" x14ac:dyDescent="0.3">
      <c r="B122" s="38"/>
      <c r="AK122" s="55"/>
      <c r="AP122" s="55"/>
      <c r="AQ122" s="55"/>
      <c r="AR122" s="55"/>
      <c r="AS122" s="55"/>
      <c r="AT122" s="55"/>
      <c r="AU122" s="55"/>
      <c r="AV122" s="55"/>
      <c r="AW122" s="10"/>
    </row>
    <row r="123" spans="1:49" customFormat="1" ht="11.25" customHeight="1" x14ac:dyDescent="0.3">
      <c r="B123" s="38"/>
      <c r="AK123" s="55"/>
      <c r="AP123" s="55"/>
      <c r="AQ123" s="55"/>
      <c r="AR123" s="55"/>
      <c r="AS123" s="55"/>
      <c r="AT123" s="55"/>
      <c r="AU123" s="55"/>
      <c r="AV123" s="55"/>
      <c r="AW123" s="10"/>
    </row>
    <row r="124" spans="1:49" customFormat="1" ht="11.25" customHeight="1" x14ac:dyDescent="0.3">
      <c r="B124" s="38"/>
      <c r="AK124" s="55"/>
      <c r="AP124" s="55"/>
      <c r="AQ124" s="55"/>
      <c r="AR124" s="55"/>
      <c r="AS124" s="55"/>
      <c r="AT124" s="55"/>
      <c r="AU124" s="55"/>
      <c r="AV124" s="55"/>
      <c r="AW124" s="10"/>
    </row>
    <row r="125" spans="1:49" customFormat="1" ht="11.25" customHeight="1" x14ac:dyDescent="0.3">
      <c r="B125" s="38"/>
      <c r="AK125" s="55"/>
      <c r="AP125" s="55"/>
      <c r="AQ125" s="55"/>
      <c r="AR125" s="55"/>
      <c r="AS125" s="55"/>
      <c r="AT125" s="55"/>
      <c r="AU125" s="55"/>
      <c r="AV125" s="55"/>
      <c r="AW125" s="10"/>
    </row>
    <row r="126" spans="1:49" customFormat="1" ht="11.25" customHeight="1" x14ac:dyDescent="0.3">
      <c r="B126" s="38"/>
      <c r="AK126" s="55"/>
      <c r="AP126" s="55"/>
      <c r="AQ126" s="55"/>
      <c r="AR126" s="55"/>
      <c r="AS126" s="55"/>
      <c r="AT126" s="55"/>
      <c r="AU126" s="55"/>
      <c r="AV126" s="55"/>
      <c r="AW126" s="10"/>
    </row>
    <row r="127" spans="1:49" customFormat="1" ht="11.25" customHeight="1" x14ac:dyDescent="0.3">
      <c r="B127" s="38"/>
      <c r="AK127" s="55"/>
      <c r="AP127" s="55"/>
      <c r="AQ127" s="55"/>
      <c r="AR127" s="55"/>
      <c r="AS127" s="55"/>
      <c r="AT127" s="55"/>
      <c r="AU127" s="55"/>
      <c r="AV127" s="55"/>
      <c r="AW127" s="10"/>
    </row>
    <row r="128" spans="1:49" customFormat="1" ht="11.25" customHeight="1" x14ac:dyDescent="0.3">
      <c r="B128" s="38"/>
      <c r="AK128" s="55"/>
      <c r="AP128" s="55"/>
      <c r="AQ128" s="55"/>
      <c r="AR128" s="55"/>
      <c r="AS128" s="55"/>
      <c r="AT128" s="55"/>
      <c r="AU128" s="55"/>
      <c r="AV128" s="55"/>
      <c r="AW128" s="10"/>
    </row>
    <row r="129" spans="1:49" customFormat="1" ht="11.25" customHeight="1" x14ac:dyDescent="0.3">
      <c r="B129" s="38"/>
      <c r="AK129" s="55"/>
      <c r="AP129" s="55"/>
      <c r="AQ129" s="55"/>
      <c r="AR129" s="55"/>
      <c r="AS129" s="55"/>
      <c r="AT129" s="55"/>
      <c r="AU129" s="55"/>
      <c r="AV129" s="55"/>
      <c r="AW129" s="10"/>
    </row>
    <row r="130" spans="1:49" customFormat="1" ht="11.25" customHeight="1" x14ac:dyDescent="0.3">
      <c r="B130" s="38"/>
      <c r="AK130" s="55"/>
      <c r="AP130" s="55"/>
      <c r="AQ130" s="55"/>
      <c r="AR130" s="55"/>
      <c r="AS130" s="55"/>
      <c r="AT130" s="55"/>
      <c r="AU130" s="55"/>
      <c r="AV130" s="55"/>
      <c r="AW130" s="10"/>
    </row>
    <row r="131" spans="1:49" customFormat="1" ht="11.25" customHeight="1" x14ac:dyDescent="0.3">
      <c r="B131" s="38"/>
      <c r="AK131" s="55"/>
      <c r="AP131" s="55"/>
      <c r="AQ131" s="55"/>
      <c r="AR131" s="55"/>
      <c r="AS131" s="55"/>
      <c r="AT131" s="55"/>
      <c r="AU131" s="55"/>
      <c r="AV131" s="55"/>
      <c r="AW131" s="10"/>
    </row>
    <row r="132" spans="1:49" customFormat="1" ht="11.25" customHeight="1" x14ac:dyDescent="0.3">
      <c r="B132" s="38"/>
      <c r="AK132" s="55"/>
      <c r="AP132" s="55"/>
      <c r="AQ132" s="55"/>
      <c r="AR132" s="55"/>
      <c r="AS132" s="55"/>
      <c r="AT132" s="55"/>
      <c r="AU132" s="55"/>
      <c r="AV132" s="55"/>
      <c r="AW132" s="10"/>
    </row>
    <row r="133" spans="1:49" customFormat="1" ht="11.25" customHeight="1" x14ac:dyDescent="0.3">
      <c r="AK133" s="55"/>
      <c r="AP133" s="55"/>
      <c r="AQ133" s="55"/>
      <c r="AR133" s="55"/>
      <c r="AS133" s="55"/>
      <c r="AT133" s="55"/>
      <c r="AU133" s="55"/>
      <c r="AV133" s="55"/>
      <c r="AW133" s="10"/>
    </row>
    <row r="134" spans="1:49" ht="11.25" customHeight="1" x14ac:dyDescent="0.3"/>
    <row r="135" spans="1:49" ht="11.25" customHeight="1" x14ac:dyDescent="0.3"/>
    <row r="136" spans="1:49" ht="11.25" customHeight="1" x14ac:dyDescent="0.3"/>
    <row r="137" spans="1:49" ht="11.25" customHeight="1" x14ac:dyDescent="0.3"/>
    <row r="138" spans="1:49" ht="11.25" customHeight="1" x14ac:dyDescent="0.3"/>
    <row r="139" spans="1:49" ht="11.25" customHeight="1" x14ac:dyDescent="0.3"/>
    <row r="140" spans="1:49" ht="11.25" customHeight="1" x14ac:dyDescent="0.3"/>
    <row r="141" spans="1:49" s="5" customFormat="1" ht="11.2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s="13"/>
      <c r="AL141"/>
      <c r="AM141"/>
      <c r="AN141"/>
      <c r="AO141"/>
      <c r="AP141" s="13"/>
      <c r="AQ141" s="13"/>
      <c r="AR141" s="13"/>
      <c r="AS141" s="13"/>
      <c r="AT141" s="13"/>
      <c r="AU141" s="13"/>
      <c r="AV141" s="13"/>
    </row>
    <row r="142" spans="1:49" s="5" customFormat="1" ht="11.25" customHeight="1"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s="13"/>
      <c r="AL142"/>
      <c r="AM142"/>
      <c r="AN142"/>
      <c r="AO142"/>
      <c r="AP142" s="13"/>
      <c r="AQ142" s="13"/>
      <c r="AR142" s="13"/>
      <c r="AS142" s="13"/>
      <c r="AT142" s="13"/>
      <c r="AU142" s="13"/>
      <c r="AV142" s="13"/>
    </row>
    <row r="143" spans="1:49" s="5" customFormat="1" ht="11.25" customHeight="1"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s="13"/>
      <c r="AL143"/>
      <c r="AM143"/>
      <c r="AN143"/>
      <c r="AO143"/>
      <c r="AP143" s="13"/>
      <c r="AQ143" s="13"/>
      <c r="AR143" s="13"/>
      <c r="AS143" s="13"/>
      <c r="AT143" s="13"/>
      <c r="AU143" s="13"/>
      <c r="AV143" s="13"/>
    </row>
    <row r="144" spans="1:49" s="5" customFormat="1" ht="11.25" customHeight="1"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s="13"/>
      <c r="AL144"/>
      <c r="AM144"/>
      <c r="AN144"/>
      <c r="AO144"/>
      <c r="AP144" s="13"/>
      <c r="AQ144" s="13"/>
      <c r="AR144" s="13"/>
      <c r="AS144" s="13"/>
      <c r="AT144" s="13"/>
      <c r="AU144" s="13"/>
      <c r="AV144" s="13"/>
    </row>
    <row r="145" spans="1:49" s="5" customFormat="1" ht="11.25" customHeight="1"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s="13"/>
      <c r="AL145"/>
      <c r="AM145"/>
      <c r="AN145"/>
      <c r="AO145"/>
      <c r="AP145" s="13"/>
      <c r="AQ145" s="13"/>
      <c r="AR145" s="13"/>
      <c r="AS145" s="13"/>
      <c r="AT145" s="13"/>
      <c r="AU145" s="13"/>
      <c r="AV145" s="13"/>
    </row>
    <row r="146" spans="1:49" s="5" customFormat="1" ht="11.25" customHeight="1"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s="13"/>
      <c r="AL146"/>
      <c r="AM146"/>
      <c r="AN146"/>
      <c r="AO146"/>
      <c r="AP146" s="13"/>
      <c r="AQ146" s="13"/>
      <c r="AR146" s="13"/>
      <c r="AS146" s="13"/>
      <c r="AT146" s="13"/>
      <c r="AU146" s="13"/>
      <c r="AV146" s="13"/>
    </row>
    <row r="147" spans="1:49" s="5" customFormat="1" ht="11.25" customHeight="1"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s="13"/>
      <c r="AL147"/>
      <c r="AM147"/>
      <c r="AN147"/>
      <c r="AO147"/>
      <c r="AP147" s="13"/>
      <c r="AQ147" s="13"/>
      <c r="AR147" s="13"/>
      <c r="AS147" s="13"/>
      <c r="AT147" s="13"/>
      <c r="AU147" s="13"/>
      <c r="AV147" s="13"/>
    </row>
    <row r="150" spans="1:49" customFormat="1" x14ac:dyDescent="0.3">
      <c r="AK150" s="55"/>
      <c r="AP150" s="55"/>
      <c r="AQ150" s="55"/>
      <c r="AR150" s="55"/>
      <c r="AS150" s="55"/>
      <c r="AT150" s="55"/>
      <c r="AU150" s="55"/>
      <c r="AV150" s="55"/>
      <c r="AW150" s="10"/>
    </row>
    <row r="151" spans="1:49" customFormat="1" x14ac:dyDescent="0.3">
      <c r="AK151" s="55"/>
      <c r="AP151" s="55"/>
      <c r="AQ151" s="55"/>
      <c r="AR151" s="55"/>
      <c r="AS151" s="55"/>
      <c r="AT151" s="55"/>
      <c r="AU151" s="55"/>
      <c r="AV151" s="55"/>
      <c r="AW151" s="10"/>
    </row>
    <row r="152" spans="1:49" customFormat="1" x14ac:dyDescent="0.3">
      <c r="AK152" s="55"/>
      <c r="AP152" s="55"/>
      <c r="AQ152" s="55"/>
      <c r="AR152" s="55"/>
      <c r="AS152" s="55"/>
      <c r="AT152" s="55"/>
      <c r="AU152" s="55"/>
      <c r="AV152" s="55"/>
      <c r="AW152" s="10"/>
    </row>
    <row r="153" spans="1:49" customFormat="1" x14ac:dyDescent="0.3">
      <c r="AK153" s="55"/>
      <c r="AP153" s="55"/>
      <c r="AQ153" s="55"/>
      <c r="AR153" s="55"/>
      <c r="AS153" s="55"/>
      <c r="AT153" s="55"/>
      <c r="AU153" s="55"/>
      <c r="AV153" s="55"/>
      <c r="AW153" s="10"/>
    </row>
    <row r="154" spans="1:49" customFormat="1" x14ac:dyDescent="0.3">
      <c r="AK154" s="55"/>
      <c r="AP154" s="55"/>
      <c r="AQ154" s="55"/>
      <c r="AR154" s="55"/>
      <c r="AS154" s="55"/>
      <c r="AT154" s="55"/>
      <c r="AU154" s="55"/>
      <c r="AV154" s="55"/>
      <c r="AW154" s="10"/>
    </row>
    <row r="155" spans="1:49" customFormat="1" x14ac:dyDescent="0.3">
      <c r="AK155" s="55"/>
      <c r="AP155" s="55"/>
      <c r="AQ155" s="55"/>
      <c r="AR155" s="55"/>
      <c r="AS155" s="55"/>
      <c r="AT155" s="55"/>
      <c r="AU155" s="55"/>
      <c r="AV155" s="55"/>
      <c r="AW155" s="10"/>
    </row>
    <row r="156" spans="1:49" customFormat="1" x14ac:dyDescent="0.3">
      <c r="AK156" s="55"/>
      <c r="AP156" s="55"/>
      <c r="AQ156" s="55"/>
      <c r="AR156" s="55"/>
      <c r="AS156" s="55"/>
      <c r="AT156" s="55"/>
      <c r="AU156" s="55"/>
      <c r="AV156" s="55"/>
      <c r="AW156" s="10"/>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6EC8D-4ED0-4207-86E8-44E31BE4BF6D}">
  <sheetPr>
    <tabColor theme="5"/>
  </sheetPr>
  <dimension ref="B2"/>
  <sheetViews>
    <sheetView view="pageBreakPreview" zoomScaleNormal="100" zoomScaleSheetLayoutView="100" workbookViewId="0"/>
  </sheetViews>
  <sheetFormatPr defaultColWidth="9.33203125" defaultRowHeight="12.6" x14ac:dyDescent="0.2"/>
  <cols>
    <col min="1" max="16384" width="9.33203125" style="1"/>
  </cols>
  <sheetData>
    <row r="2" spans="2:2" ht="15.6" x14ac:dyDescent="0.3">
      <c r="B2" s="2"/>
    </row>
  </sheetData>
  <pageMargins left="0.7" right="0.7" top="0.75" bottom="0.75" header="0.3" footer="0.3"/>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7AC02-AFBA-476A-BF97-9C8418B920F3}">
  <sheetPr>
    <tabColor theme="5"/>
  </sheetPr>
  <dimension ref="A1:H28"/>
  <sheetViews>
    <sheetView zoomScaleNormal="100" workbookViewId="0"/>
  </sheetViews>
  <sheetFormatPr defaultRowHeight="14.4" x14ac:dyDescent="0.3"/>
  <cols>
    <col min="1" max="1" width="34.5546875" customWidth="1"/>
    <col min="2" max="2" width="171" customWidth="1"/>
  </cols>
  <sheetData>
    <row r="1" spans="1:8" s="5" customFormat="1" ht="16.5" customHeight="1" x14ac:dyDescent="0.3">
      <c r="A1" s="3" t="s">
        <v>0</v>
      </c>
      <c r="B1" s="3"/>
      <c r="C1" s="4"/>
      <c r="D1" s="4"/>
      <c r="E1" s="4"/>
      <c r="F1" s="4"/>
      <c r="G1" s="4"/>
      <c r="H1"/>
    </row>
    <row r="4" spans="1:8" x14ac:dyDescent="0.3">
      <c r="A4" s="6" t="s">
        <v>1</v>
      </c>
      <c r="B4" s="7"/>
    </row>
    <row r="5" spans="1:8" x14ac:dyDescent="0.3">
      <c r="A5" s="8"/>
      <c r="B5" s="8" t="s">
        <v>2</v>
      </c>
    </row>
    <row r="6" spans="1:8" x14ac:dyDescent="0.3">
      <c r="A6" s="8"/>
      <c r="B6" s="8" t="s">
        <v>3</v>
      </c>
    </row>
    <row r="7" spans="1:8" x14ac:dyDescent="0.3">
      <c r="A7" s="9"/>
      <c r="B7" s="9"/>
    </row>
    <row r="8" spans="1:8" x14ac:dyDescent="0.3">
      <c r="A8" s="6" t="s">
        <v>4</v>
      </c>
      <c r="B8" s="7"/>
    </row>
    <row r="9" spans="1:8" x14ac:dyDescent="0.3">
      <c r="A9" s="8"/>
      <c r="B9" s="8" t="s">
        <v>5</v>
      </c>
    </row>
    <row r="10" spans="1:8" x14ac:dyDescent="0.3">
      <c r="A10" s="9"/>
      <c r="B10" s="9"/>
    </row>
    <row r="11" spans="1:8" x14ac:dyDescent="0.3">
      <c r="A11" s="6" t="s">
        <v>6</v>
      </c>
      <c r="B11" s="7"/>
    </row>
    <row r="12" spans="1:8" x14ac:dyDescent="0.3">
      <c r="A12" s="8"/>
      <c r="B12" s="8" t="s">
        <v>7</v>
      </c>
    </row>
    <row r="13" spans="1:8" x14ac:dyDescent="0.3">
      <c r="A13" s="8"/>
      <c r="B13" s="8" t="s">
        <v>8</v>
      </c>
    </row>
    <row r="14" spans="1:8" x14ac:dyDescent="0.3">
      <c r="A14" s="9"/>
      <c r="B14" s="9"/>
    </row>
    <row r="15" spans="1:8" x14ac:dyDescent="0.3">
      <c r="A15" s="6" t="s">
        <v>9</v>
      </c>
      <c r="B15" s="7"/>
    </row>
    <row r="16" spans="1:8" x14ac:dyDescent="0.3">
      <c r="A16" s="8"/>
      <c r="B16" s="8" t="s">
        <v>10</v>
      </c>
    </row>
    <row r="17" spans="1:2" x14ac:dyDescent="0.3">
      <c r="A17" s="8"/>
      <c r="B17" s="8" t="s">
        <v>11</v>
      </c>
    </row>
    <row r="18" spans="1:2" x14ac:dyDescent="0.3">
      <c r="A18" s="8"/>
      <c r="B18" s="8" t="s">
        <v>12</v>
      </c>
    </row>
    <row r="19" spans="1:2" x14ac:dyDescent="0.3">
      <c r="A19" s="9"/>
      <c r="B19" s="9"/>
    </row>
    <row r="20" spans="1:2" x14ac:dyDescent="0.3">
      <c r="A20" s="6" t="s">
        <v>13</v>
      </c>
      <c r="B20" s="7"/>
    </row>
    <row r="21" spans="1:2" x14ac:dyDescent="0.3">
      <c r="A21" s="8"/>
      <c r="B21" s="8" t="s">
        <v>14</v>
      </c>
    </row>
    <row r="22" spans="1:2" x14ac:dyDescent="0.3">
      <c r="A22" s="9"/>
      <c r="B22" s="9"/>
    </row>
    <row r="23" spans="1:2" x14ac:dyDescent="0.3">
      <c r="A23" s="6" t="s">
        <v>15</v>
      </c>
      <c r="B23" s="7"/>
    </row>
    <row r="24" spans="1:2" x14ac:dyDescent="0.3">
      <c r="A24" s="8"/>
      <c r="B24" s="8" t="s">
        <v>16</v>
      </c>
    </row>
    <row r="25" spans="1:2" x14ac:dyDescent="0.3">
      <c r="A25" s="8"/>
      <c r="B25" s="8" t="s">
        <v>17</v>
      </c>
    </row>
    <row r="26" spans="1:2" x14ac:dyDescent="0.3">
      <c r="A26" s="8"/>
      <c r="B26" s="8" t="s">
        <v>18</v>
      </c>
    </row>
    <row r="27" spans="1:2" x14ac:dyDescent="0.3">
      <c r="A27" s="8"/>
      <c r="B27" s="8" t="s">
        <v>19</v>
      </c>
    </row>
    <row r="28" spans="1:2" x14ac:dyDescent="0.3">
      <c r="A28" s="9"/>
      <c r="B28"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48ACE-DAB6-49C8-B997-82C647B442DF}">
  <sheetPr>
    <tabColor theme="4"/>
  </sheetPr>
  <dimension ref="A1:AT189"/>
  <sheetViews>
    <sheetView zoomScaleNormal="100" workbookViewId="0">
      <pane xSplit="6" ySplit="1" topLeftCell="G2" activePane="bottomRight" state="frozen"/>
      <selection pane="topRight"/>
      <selection pane="bottomLeft"/>
      <selection pane="bottomRight"/>
    </sheetView>
  </sheetViews>
  <sheetFormatPr defaultColWidth="8.6640625" defaultRowHeight="14.4" outlineLevelRow="2" outlineLevelCol="1" x14ac:dyDescent="0.3"/>
  <cols>
    <col min="1" max="1" width="2.44140625" customWidth="1"/>
    <col min="2" max="2" width="58.441406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7.44140625" customWidth="1" collapsed="1"/>
    <col min="33" max="36" width="7.44140625" hidden="1" customWidth="1" outlineLevel="1"/>
    <col min="37" max="37" width="7.44140625" customWidth="1" collapsed="1"/>
    <col min="38" max="41" width="7.44140625" customWidth="1" outlineLevel="1"/>
    <col min="42" max="42" width="7.44140625" customWidth="1"/>
  </cols>
  <sheetData>
    <row r="1" spans="1:43" s="5" customFormat="1" ht="16.2" customHeight="1" x14ac:dyDescent="0.2">
      <c r="A1" s="3" t="s">
        <v>20</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Q1" s="13"/>
    </row>
    <row r="2" spans="1:43" s="15" customFormat="1" ht="12" customHeight="1" x14ac:dyDescent="0.2">
      <c r="A2" s="14"/>
      <c r="C2" s="16"/>
      <c r="D2" s="16"/>
      <c r="E2" s="16"/>
      <c r="F2" s="16"/>
      <c r="G2" s="232"/>
      <c r="H2" s="232"/>
      <c r="I2" s="232"/>
      <c r="J2" s="232"/>
      <c r="K2" s="232"/>
      <c r="L2" s="362"/>
      <c r="M2" s="362"/>
      <c r="N2" s="232"/>
      <c r="O2" s="362"/>
      <c r="P2" s="362"/>
      <c r="Q2" s="232"/>
      <c r="R2" s="232"/>
      <c r="S2" s="232"/>
      <c r="T2" s="232"/>
      <c r="U2" s="232"/>
      <c r="V2" s="232"/>
      <c r="W2" s="232"/>
      <c r="X2" s="232"/>
      <c r="Y2" s="232"/>
      <c r="Z2" s="363"/>
      <c r="AA2" s="232"/>
      <c r="AB2" s="232"/>
      <c r="AC2" s="232"/>
      <c r="AD2" s="232"/>
      <c r="AE2" s="232"/>
      <c r="AF2" s="232"/>
      <c r="AG2" s="232"/>
      <c r="AH2" s="232"/>
      <c r="AI2" s="232"/>
      <c r="AJ2" s="232"/>
      <c r="AK2" s="232"/>
      <c r="AL2" s="232"/>
      <c r="AM2" s="232"/>
      <c r="AN2" s="232"/>
      <c r="AO2" s="232"/>
      <c r="AP2" s="232"/>
    </row>
    <row r="3" spans="1:43" s="13" customFormat="1" ht="12" customHeight="1" thickBot="1" x14ac:dyDescent="0.25">
      <c r="A3" s="18" t="s">
        <v>61</v>
      </c>
      <c r="B3" s="19"/>
      <c r="C3" s="20"/>
      <c r="D3" s="19"/>
      <c r="E3" s="19"/>
      <c r="F3" s="19"/>
      <c r="G3" s="19"/>
      <c r="H3" s="19"/>
      <c r="I3" s="19"/>
      <c r="J3" s="19"/>
      <c r="K3" s="19"/>
      <c r="L3" s="19"/>
      <c r="M3" s="19"/>
      <c r="N3" s="19"/>
      <c r="O3" s="19"/>
      <c r="P3" s="19"/>
      <c r="Q3" s="19"/>
      <c r="R3" s="19"/>
      <c r="S3" s="19"/>
      <c r="T3" s="19"/>
      <c r="U3" s="19"/>
      <c r="V3" s="19"/>
      <c r="W3" s="19"/>
      <c r="X3" s="19"/>
      <c r="Y3" s="19"/>
      <c r="Z3" s="19"/>
      <c r="AA3" s="19"/>
      <c r="AB3" s="364"/>
      <c r="AC3" s="19"/>
      <c r="AD3" s="19"/>
      <c r="AE3" s="19"/>
      <c r="AF3" s="19"/>
      <c r="AG3" s="19"/>
      <c r="AH3" s="19"/>
      <c r="AI3" s="19"/>
      <c r="AJ3" s="19"/>
      <c r="AK3" s="365" t="s">
        <v>62</v>
      </c>
      <c r="AL3" s="366" t="s">
        <v>63</v>
      </c>
      <c r="AM3" s="19"/>
      <c r="AN3" s="19"/>
      <c r="AO3" s="19"/>
      <c r="AP3" s="366" t="s">
        <v>63</v>
      </c>
    </row>
    <row r="4" spans="1:43" s="25" customFormat="1" ht="12" customHeight="1" x14ac:dyDescent="0.2">
      <c r="A4" s="21" t="s">
        <v>64</v>
      </c>
      <c r="B4" s="21"/>
      <c r="C4" s="22">
        <v>457.80000000000007</v>
      </c>
      <c r="D4" s="22">
        <v>450.70000000000016</v>
      </c>
      <c r="E4" s="22">
        <v>462.99999999999977</v>
      </c>
      <c r="F4" s="22">
        <v>534.59999999999991</v>
      </c>
      <c r="G4" s="23">
        <f t="shared" ref="G4" si="0">SUM(C4:F4)</f>
        <v>1906.1</v>
      </c>
      <c r="H4" s="22">
        <v>405.3</v>
      </c>
      <c r="I4" s="22">
        <v>246.59999999999997</v>
      </c>
      <c r="J4" s="22">
        <v>778.10000000000014</v>
      </c>
      <c r="K4" s="22">
        <v>600.20000000000005</v>
      </c>
      <c r="L4" s="23">
        <f t="shared" ref="L4" si="1">SUM(H4:K4)</f>
        <v>2030.2</v>
      </c>
      <c r="M4" s="22">
        <v>522.1</v>
      </c>
      <c r="N4" s="22">
        <v>738.20000000000016</v>
      </c>
      <c r="O4" s="22">
        <v>875.89999999999952</v>
      </c>
      <c r="P4" s="22">
        <v>936.99999999999989</v>
      </c>
      <c r="Q4" s="23">
        <f t="shared" ref="Q4" si="2">SUM(M4:P4)</f>
        <v>3073.2</v>
      </c>
      <c r="R4" s="22">
        <v>875.59999999999991</v>
      </c>
      <c r="S4" s="22">
        <v>910.40000000000009</v>
      </c>
      <c r="T4" s="22">
        <v>968.69999999999982</v>
      </c>
      <c r="U4" s="22">
        <v>1056.6000000000013</v>
      </c>
      <c r="V4" s="23">
        <f t="shared" ref="V4:V8" si="3">SUM(R4:U4)</f>
        <v>3811.3000000000011</v>
      </c>
      <c r="W4" s="22">
        <v>1588.9</v>
      </c>
      <c r="X4" s="22">
        <v>1960.1</v>
      </c>
      <c r="Y4" s="22">
        <v>1921.7000000000007</v>
      </c>
      <c r="Z4" s="22">
        <v>2078.6999999999989</v>
      </c>
      <c r="AA4" s="23">
        <f>SUM(W4:Z4)</f>
        <v>7549.4</v>
      </c>
      <c r="AB4" s="24">
        <v>1987</v>
      </c>
      <c r="AC4" s="22">
        <v>2030</v>
      </c>
      <c r="AD4" s="22">
        <v>2026</v>
      </c>
      <c r="AE4" s="22">
        <v>2258</v>
      </c>
      <c r="AF4" s="23">
        <f>SUM(AB4:AE4)</f>
        <v>8301</v>
      </c>
      <c r="AG4" s="22">
        <v>2117</v>
      </c>
      <c r="AH4" s="22">
        <v>2155</v>
      </c>
      <c r="AI4" s="22">
        <v>2118</v>
      </c>
      <c r="AJ4" s="22">
        <v>2242</v>
      </c>
      <c r="AK4" s="23">
        <f>SUM(AG4:AJ4)</f>
        <v>8632</v>
      </c>
      <c r="AL4" s="22">
        <v>2306</v>
      </c>
      <c r="AM4" s="22"/>
      <c r="AN4" s="22"/>
      <c r="AO4" s="22"/>
      <c r="AP4" s="23"/>
    </row>
    <row r="5" spans="1:43" s="29" customFormat="1" ht="12" hidden="1" customHeight="1" outlineLevel="1" x14ac:dyDescent="0.2">
      <c r="A5" s="26"/>
      <c r="B5" s="27" t="s">
        <v>65</v>
      </c>
      <c r="C5" s="28"/>
      <c r="D5" s="28"/>
      <c r="E5" s="28"/>
      <c r="F5" s="28"/>
      <c r="G5" s="47"/>
      <c r="H5" s="46"/>
      <c r="I5" s="46"/>
      <c r="J5" s="46"/>
      <c r="K5" s="46"/>
      <c r="L5" s="47"/>
      <c r="M5" s="46"/>
      <c r="N5" s="46"/>
      <c r="O5" s="46"/>
      <c r="P5" s="46"/>
      <c r="Q5" s="47"/>
      <c r="R5" s="46">
        <f>Cont_Europe!R6</f>
        <v>875.6</v>
      </c>
      <c r="S5" s="46">
        <f>Cont_Europe!S6</f>
        <v>910.39999999999952</v>
      </c>
      <c r="T5" s="46">
        <f>Cont_Europe!T6</f>
        <v>968.70000000000073</v>
      </c>
      <c r="U5" s="46">
        <f>Cont_Europe!U6</f>
        <v>1056.5999999999995</v>
      </c>
      <c r="V5" s="47">
        <f t="shared" si="3"/>
        <v>3811.2999999999997</v>
      </c>
      <c r="W5" s="46">
        <f>Cont_Europe!W6</f>
        <v>1022.9</v>
      </c>
      <c r="X5" s="46">
        <f>Cont_Europe!X6</f>
        <v>979.8</v>
      </c>
      <c r="Y5" s="46">
        <f>Cont_Europe!Y6</f>
        <v>965.19999999999936</v>
      </c>
      <c r="Z5" s="46">
        <f>Cont_Europe!Z6</f>
        <v>1103.4000000000001</v>
      </c>
      <c r="AA5" s="47">
        <f t="shared" ref="AA5:AA8" si="4">SUM(W5:Z5)</f>
        <v>4071.2999999999993</v>
      </c>
      <c r="AB5" s="46">
        <f>Cont_Europe!AB6</f>
        <v>1029</v>
      </c>
      <c r="AC5" s="46">
        <f>Cont_Europe!AC6</f>
        <v>1013</v>
      </c>
      <c r="AD5" s="46">
        <f>Cont_Europe!AD6</f>
        <v>1043</v>
      </c>
      <c r="AE5" s="46">
        <f>Cont_Europe!AE6</f>
        <v>1196</v>
      </c>
      <c r="AF5" s="47">
        <f t="shared" ref="AF5:AF8" si="5">SUM(AB5:AE5)</f>
        <v>4281</v>
      </c>
      <c r="AG5" s="46">
        <f>Cont_Europe!AG6</f>
        <v>1100</v>
      </c>
      <c r="AH5" s="46">
        <f>Cont_Europe!AH6</f>
        <v>1064</v>
      </c>
      <c r="AI5" s="46">
        <f>Cont_Europe!AI6</f>
        <v>1144</v>
      </c>
      <c r="AJ5" s="46">
        <f>Cont_Europe!AJ6</f>
        <v>1233</v>
      </c>
      <c r="AK5" s="47">
        <f t="shared" ref="AK5" si="6">SUM(AG5:AJ5)</f>
        <v>4541</v>
      </c>
      <c r="AL5" s="46">
        <f>Cont_Europe!AL6</f>
        <v>1180</v>
      </c>
      <c r="AM5" s="46"/>
      <c r="AN5" s="46"/>
      <c r="AO5" s="46"/>
      <c r="AP5" s="47"/>
    </row>
    <row r="6" spans="1:43" s="29" customFormat="1" ht="12" hidden="1" customHeight="1" outlineLevel="1" x14ac:dyDescent="0.2">
      <c r="A6" s="26"/>
      <c r="B6" s="27" t="s">
        <v>66</v>
      </c>
      <c r="C6" s="30"/>
      <c r="D6" s="30"/>
      <c r="E6" s="30"/>
      <c r="F6" s="30"/>
      <c r="G6" s="39"/>
      <c r="H6" s="31"/>
      <c r="I6" s="31"/>
      <c r="J6" s="31"/>
      <c r="K6" s="31"/>
      <c r="L6" s="39"/>
      <c r="M6" s="31"/>
      <c r="N6" s="31"/>
      <c r="O6" s="31"/>
      <c r="P6" s="31"/>
      <c r="Q6" s="39"/>
      <c r="R6" s="31">
        <f>North_America!R6</f>
        <v>0</v>
      </c>
      <c r="S6" s="31">
        <f>North_America!S6</f>
        <v>0</v>
      </c>
      <c r="T6" s="31">
        <f>North_America!T6</f>
        <v>0</v>
      </c>
      <c r="U6" s="31">
        <f>North_America!U6</f>
        <v>0</v>
      </c>
      <c r="V6" s="39">
        <f>SUM(R6:U6)</f>
        <v>0</v>
      </c>
      <c r="W6" s="31">
        <f>North_America!W6</f>
        <v>0</v>
      </c>
      <c r="X6" s="31">
        <f>North_America!X6</f>
        <v>0</v>
      </c>
      <c r="Y6" s="31">
        <f>North_America!Y6</f>
        <v>0</v>
      </c>
      <c r="Z6" s="31">
        <f>North_America!Z6</f>
        <v>0</v>
      </c>
      <c r="AA6" s="39">
        <f>SUM(W6:Z6)</f>
        <v>0</v>
      </c>
      <c r="AB6" s="31">
        <f>North_America!AB6</f>
        <v>0</v>
      </c>
      <c r="AC6" s="31">
        <f>North_America!AC6</f>
        <v>0</v>
      </c>
      <c r="AD6" s="31">
        <f>North_America!AD6</f>
        <v>0</v>
      </c>
      <c r="AE6" s="31">
        <f>North_America!AE6</f>
        <v>0</v>
      </c>
      <c r="AF6" s="39">
        <f>SUM(AB6:AE6)</f>
        <v>0</v>
      </c>
      <c r="AG6" s="31">
        <f>North_America!AG6</f>
        <v>0</v>
      </c>
      <c r="AH6" s="31">
        <f>North_America!AH6</f>
        <v>0</v>
      </c>
      <c r="AI6" s="31">
        <f>North_America!AI6</f>
        <v>0</v>
      </c>
      <c r="AJ6" s="31">
        <f>North_America!AJ6</f>
        <v>0</v>
      </c>
      <c r="AK6" s="39">
        <f>SUM(AG6:AJ6)</f>
        <v>0</v>
      </c>
      <c r="AL6" s="31">
        <f>North_America!AL6</f>
        <v>184</v>
      </c>
      <c r="AM6" s="31"/>
      <c r="AN6" s="31"/>
      <c r="AO6" s="31"/>
      <c r="AP6" s="39"/>
    </row>
    <row r="7" spans="1:43" s="29" customFormat="1" ht="12" hidden="1" customHeight="1" outlineLevel="1" x14ac:dyDescent="0.2">
      <c r="A7" s="26"/>
      <c r="B7" s="27" t="s">
        <v>67</v>
      </c>
      <c r="C7" s="30"/>
      <c r="D7" s="30"/>
      <c r="E7" s="30"/>
      <c r="F7" s="30"/>
      <c r="G7" s="39"/>
      <c r="H7" s="31"/>
      <c r="I7" s="31"/>
      <c r="J7" s="31"/>
      <c r="K7" s="31"/>
      <c r="L7" s="39"/>
      <c r="M7" s="31"/>
      <c r="N7" s="31"/>
      <c r="O7" s="31"/>
      <c r="P7" s="31"/>
      <c r="Q7" s="39"/>
      <c r="R7" s="31">
        <f>United_Kingdom!R6</f>
        <v>0</v>
      </c>
      <c r="S7" s="31">
        <f>United_Kingdom!S6</f>
        <v>0</v>
      </c>
      <c r="T7" s="31">
        <f>United_Kingdom!T6</f>
        <v>0</v>
      </c>
      <c r="U7" s="31">
        <f>United_Kingdom!U6</f>
        <v>0</v>
      </c>
      <c r="V7" s="39">
        <f t="shared" si="3"/>
        <v>0</v>
      </c>
      <c r="W7" s="31">
        <f>United_Kingdom!W6</f>
        <v>566</v>
      </c>
      <c r="X7" s="31">
        <f>United_Kingdom!X6</f>
        <v>980.3</v>
      </c>
      <c r="Y7" s="31">
        <f>United_Kingdom!Y6</f>
        <v>956.49999999999977</v>
      </c>
      <c r="Z7" s="31">
        <f>United_Kingdom!Z6</f>
        <v>975.30000000000018</v>
      </c>
      <c r="AA7" s="39">
        <f t="shared" si="4"/>
        <v>3478.1</v>
      </c>
      <c r="AB7" s="31">
        <f>United_Kingdom!AB6</f>
        <v>958</v>
      </c>
      <c r="AC7" s="31">
        <f>United_Kingdom!AC6</f>
        <v>1017</v>
      </c>
      <c r="AD7" s="31">
        <f>United_Kingdom!AD6</f>
        <v>981</v>
      </c>
      <c r="AE7" s="31">
        <f>United_Kingdom!AE6</f>
        <v>1060</v>
      </c>
      <c r="AF7" s="39">
        <f t="shared" si="5"/>
        <v>4016</v>
      </c>
      <c r="AG7" s="31">
        <f>United_Kingdom!AG6</f>
        <v>1017</v>
      </c>
      <c r="AH7" s="31">
        <f>United_Kingdom!AH6</f>
        <v>1091</v>
      </c>
      <c r="AI7" s="31">
        <f>United_Kingdom!AI6</f>
        <v>974</v>
      </c>
      <c r="AJ7" s="31">
        <f>United_Kingdom!AJ6</f>
        <v>1009</v>
      </c>
      <c r="AK7" s="39">
        <f t="shared" ref="AK7:AK8" si="7">SUM(AG7:AJ7)</f>
        <v>4091</v>
      </c>
      <c r="AL7" s="31">
        <f>United_Kingdom!AL6</f>
        <v>942</v>
      </c>
      <c r="AM7" s="31"/>
      <c r="AN7" s="31"/>
      <c r="AO7" s="31"/>
      <c r="AP7" s="39"/>
    </row>
    <row r="8" spans="1:43" s="29" customFormat="1" ht="12" hidden="1" customHeight="1" outlineLevel="1" x14ac:dyDescent="0.2">
      <c r="A8" s="26"/>
      <c r="B8" s="27" t="s">
        <v>68</v>
      </c>
      <c r="C8" s="30"/>
      <c r="D8" s="30"/>
      <c r="E8" s="30"/>
      <c r="F8" s="30"/>
      <c r="G8" s="39"/>
      <c r="H8" s="31"/>
      <c r="I8" s="31"/>
      <c r="J8" s="31"/>
      <c r="K8" s="31"/>
      <c r="L8" s="39"/>
      <c r="M8" s="31"/>
      <c r="N8" s="31"/>
      <c r="O8" s="31"/>
      <c r="P8" s="31"/>
      <c r="Q8" s="39"/>
      <c r="R8" s="31">
        <v>0</v>
      </c>
      <c r="S8" s="31">
        <v>0</v>
      </c>
      <c r="T8" s="31">
        <v>0</v>
      </c>
      <c r="U8" s="31">
        <v>0</v>
      </c>
      <c r="V8" s="39">
        <f t="shared" si="3"/>
        <v>0</v>
      </c>
      <c r="W8" s="31">
        <v>0</v>
      </c>
      <c r="X8" s="31">
        <v>0</v>
      </c>
      <c r="Y8" s="31">
        <v>0</v>
      </c>
      <c r="Z8" s="31">
        <v>0</v>
      </c>
      <c r="AA8" s="39">
        <f t="shared" si="4"/>
        <v>0</v>
      </c>
      <c r="AB8" s="31">
        <v>0</v>
      </c>
      <c r="AC8" s="31">
        <v>0</v>
      </c>
      <c r="AD8" s="31">
        <v>2</v>
      </c>
      <c r="AE8" s="31">
        <v>2</v>
      </c>
      <c r="AF8" s="39">
        <f t="shared" si="5"/>
        <v>4</v>
      </c>
      <c r="AG8" s="31">
        <v>0</v>
      </c>
      <c r="AH8" s="31">
        <v>0</v>
      </c>
      <c r="AI8" s="31">
        <v>0</v>
      </c>
      <c r="AJ8" s="31">
        <v>0</v>
      </c>
      <c r="AK8" s="39">
        <f t="shared" si="7"/>
        <v>0</v>
      </c>
      <c r="AL8" s="31">
        <v>0</v>
      </c>
      <c r="AM8" s="31"/>
      <c r="AN8" s="31"/>
      <c r="AO8" s="31"/>
      <c r="AP8" s="39"/>
    </row>
    <row r="9" spans="1:43" s="37" customFormat="1" ht="12" customHeight="1" collapsed="1" x14ac:dyDescent="0.2">
      <c r="A9" s="32" t="s">
        <v>69</v>
      </c>
      <c r="B9" s="32"/>
      <c r="C9" s="33"/>
      <c r="D9" s="33"/>
      <c r="E9" s="33"/>
      <c r="F9" s="33"/>
      <c r="G9" s="34"/>
      <c r="H9" s="35">
        <f t="shared" ref="H9:AH9" si="8">(H4-C4)/C4</f>
        <v>-0.11467889908256891</v>
      </c>
      <c r="I9" s="35">
        <f t="shared" si="8"/>
        <v>-0.45285112047925474</v>
      </c>
      <c r="J9" s="35">
        <f t="shared" si="8"/>
        <v>0.68056155507559513</v>
      </c>
      <c r="K9" s="35">
        <f t="shared" si="8"/>
        <v>0.12270856715301187</v>
      </c>
      <c r="L9" s="36">
        <f t="shared" si="8"/>
        <v>6.5106762499344287E-2</v>
      </c>
      <c r="M9" s="35">
        <f t="shared" si="8"/>
        <v>0.28818159388107578</v>
      </c>
      <c r="N9" s="35">
        <f t="shared" si="8"/>
        <v>1.9935117599351186</v>
      </c>
      <c r="O9" s="35">
        <f t="shared" si="8"/>
        <v>0.12569078524611152</v>
      </c>
      <c r="P9" s="35">
        <f t="shared" si="8"/>
        <v>0.56114628457180904</v>
      </c>
      <c r="Q9" s="36">
        <f t="shared" si="8"/>
        <v>0.51374248842478565</v>
      </c>
      <c r="R9" s="35">
        <f t="shared" si="8"/>
        <v>0.67707335759433029</v>
      </c>
      <c r="S9" s="35">
        <f t="shared" si="8"/>
        <v>0.23327011649959345</v>
      </c>
      <c r="T9" s="35">
        <f t="shared" si="8"/>
        <v>0.10594816759904138</v>
      </c>
      <c r="U9" s="35">
        <f t="shared" si="8"/>
        <v>0.12764140875133553</v>
      </c>
      <c r="V9" s="36">
        <f t="shared" si="8"/>
        <v>0.24017310946244999</v>
      </c>
      <c r="W9" s="35">
        <f t="shared" si="8"/>
        <v>0.8146413887619921</v>
      </c>
      <c r="X9" s="35">
        <f t="shared" si="8"/>
        <v>1.1530096660808433</v>
      </c>
      <c r="Y9" s="35">
        <f t="shared" si="8"/>
        <v>0.98379271188190476</v>
      </c>
      <c r="Z9" s="35">
        <f t="shared" si="8"/>
        <v>0.96734809767177399</v>
      </c>
      <c r="AA9" s="36">
        <f t="shared" si="8"/>
        <v>0.98079395481856513</v>
      </c>
      <c r="AB9" s="35">
        <f t="shared" si="8"/>
        <v>0.25055069544968211</v>
      </c>
      <c r="AC9" s="35">
        <f t="shared" si="8"/>
        <v>3.5661445844599814E-2</v>
      </c>
      <c r="AD9" s="35">
        <f t="shared" si="8"/>
        <v>5.4274860800332642E-2</v>
      </c>
      <c r="AE9" s="35">
        <f t="shared" si="8"/>
        <v>8.6255832972531477E-2</v>
      </c>
      <c r="AF9" s="36">
        <f t="shared" si="8"/>
        <v>9.9557580734892889E-2</v>
      </c>
      <c r="AG9" s="35">
        <f t="shared" si="8"/>
        <v>6.5425264217413182E-2</v>
      </c>
      <c r="AH9" s="35">
        <f t="shared" si="8"/>
        <v>6.1576354679802957E-2</v>
      </c>
      <c r="AI9" s="35">
        <f>(AI4-AD4)/AD4</f>
        <v>4.5409674234945706E-2</v>
      </c>
      <c r="AJ9" s="35">
        <f t="shared" ref="AJ9:AL9" si="9">(AJ4-AE4)/AE4</f>
        <v>-7.0859167404782996E-3</v>
      </c>
      <c r="AK9" s="36">
        <f t="shared" si="9"/>
        <v>3.9874713889892784E-2</v>
      </c>
      <c r="AL9" s="35">
        <f t="shared" si="9"/>
        <v>8.9277279168634857E-2</v>
      </c>
      <c r="AM9" s="35"/>
      <c r="AN9" s="35"/>
      <c r="AO9" s="35"/>
      <c r="AP9" s="36"/>
    </row>
    <row r="10" spans="1:43" s="10" customFormat="1" ht="12" customHeight="1" x14ac:dyDescent="0.2">
      <c r="A10" s="38"/>
      <c r="B10" s="38"/>
      <c r="C10" s="31"/>
      <c r="D10" s="31"/>
      <c r="E10" s="31"/>
      <c r="F10" s="31"/>
      <c r="G10" s="39"/>
      <c r="H10" s="31"/>
      <c r="I10" s="31"/>
      <c r="J10" s="31"/>
      <c r="K10" s="31"/>
      <c r="L10" s="39"/>
      <c r="M10" s="31"/>
      <c r="N10" s="31"/>
      <c r="O10" s="31"/>
      <c r="P10" s="31"/>
      <c r="Q10" s="39"/>
      <c r="R10" s="31"/>
      <c r="S10" s="31"/>
      <c r="T10" s="31"/>
      <c r="U10" s="31"/>
      <c r="V10" s="39"/>
      <c r="W10" s="31"/>
      <c r="X10" s="31"/>
      <c r="Y10" s="31"/>
      <c r="Z10" s="31"/>
      <c r="AA10" s="39"/>
      <c r="AB10" s="31"/>
      <c r="AC10" s="31"/>
      <c r="AD10" s="31"/>
      <c r="AE10" s="31"/>
      <c r="AF10" s="39"/>
      <c r="AG10" s="31"/>
      <c r="AH10" s="31"/>
      <c r="AI10" s="31"/>
      <c r="AJ10" s="31"/>
      <c r="AK10" s="39"/>
      <c r="AL10" s="31"/>
      <c r="AM10" s="31"/>
      <c r="AN10" s="31"/>
      <c r="AO10" s="31"/>
      <c r="AP10" s="39"/>
    </row>
    <row r="11" spans="1:43" s="10" customFormat="1" ht="12" customHeight="1" x14ac:dyDescent="0.2">
      <c r="A11" s="38" t="s">
        <v>70</v>
      </c>
      <c r="B11" s="38"/>
      <c r="C11" s="31">
        <f t="shared" ref="C11:AL11" si="10">C12-C4</f>
        <v>29.600000000000023</v>
      </c>
      <c r="D11" s="31">
        <f t="shared" si="10"/>
        <v>32.399999999999977</v>
      </c>
      <c r="E11" s="31">
        <f t="shared" si="10"/>
        <v>32.600000000000023</v>
      </c>
      <c r="F11" s="31">
        <f t="shared" si="10"/>
        <v>52.700000000000045</v>
      </c>
      <c r="G11" s="39">
        <f t="shared" si="10"/>
        <v>147.29999999999973</v>
      </c>
      <c r="H11" s="31">
        <f t="shared" si="10"/>
        <v>28</v>
      </c>
      <c r="I11" s="31">
        <f t="shared" si="10"/>
        <v>27.699999999999989</v>
      </c>
      <c r="J11" s="31">
        <f t="shared" si="10"/>
        <v>41.200000000000045</v>
      </c>
      <c r="K11" s="31">
        <f t="shared" si="10"/>
        <v>34.100000000000023</v>
      </c>
      <c r="L11" s="39">
        <f t="shared" si="10"/>
        <v>131.00000000000023</v>
      </c>
      <c r="M11" s="31">
        <f t="shared" si="10"/>
        <v>27.100000000000023</v>
      </c>
      <c r="N11" s="31">
        <f t="shared" si="10"/>
        <v>33.600000000000023</v>
      </c>
      <c r="O11" s="31">
        <f t="shared" si="10"/>
        <v>42.399999999999977</v>
      </c>
      <c r="P11" s="31">
        <f t="shared" si="10"/>
        <v>45.100000000000023</v>
      </c>
      <c r="Q11" s="39">
        <f t="shared" si="10"/>
        <v>148.19999999999982</v>
      </c>
      <c r="R11" s="31">
        <f t="shared" si="10"/>
        <v>38.399999999999977</v>
      </c>
      <c r="S11" s="31">
        <f t="shared" si="10"/>
        <v>42.700000000000045</v>
      </c>
      <c r="T11" s="31">
        <f t="shared" si="10"/>
        <v>44.399999999999977</v>
      </c>
      <c r="U11" s="31">
        <f t="shared" si="10"/>
        <v>51.400000000000091</v>
      </c>
      <c r="V11" s="39">
        <f t="shared" si="10"/>
        <v>176.90000000000009</v>
      </c>
      <c r="W11" s="31">
        <f t="shared" si="10"/>
        <v>58</v>
      </c>
      <c r="X11" s="31">
        <f t="shared" si="10"/>
        <v>86.299999999999955</v>
      </c>
      <c r="Y11" s="31">
        <f t="shared" si="10"/>
        <v>85.599999999999909</v>
      </c>
      <c r="Z11" s="31">
        <f t="shared" si="10"/>
        <v>98.800000000000182</v>
      </c>
      <c r="AA11" s="39">
        <f t="shared" si="10"/>
        <v>328.69999999999982</v>
      </c>
      <c r="AB11" s="31">
        <f t="shared" si="10"/>
        <v>89</v>
      </c>
      <c r="AC11" s="31">
        <f t="shared" si="10"/>
        <v>85</v>
      </c>
      <c r="AD11" s="31">
        <f t="shared" si="10"/>
        <v>84</v>
      </c>
      <c r="AE11" s="31">
        <f t="shared" si="10"/>
        <v>105</v>
      </c>
      <c r="AF11" s="39">
        <f t="shared" si="10"/>
        <v>363</v>
      </c>
      <c r="AG11" s="31">
        <f t="shared" si="10"/>
        <v>91</v>
      </c>
      <c r="AH11" s="31">
        <f t="shared" si="10"/>
        <v>86</v>
      </c>
      <c r="AI11" s="31">
        <f t="shared" si="10"/>
        <v>84</v>
      </c>
      <c r="AJ11" s="31">
        <f t="shared" si="10"/>
        <v>98</v>
      </c>
      <c r="AK11" s="39">
        <f t="shared" si="10"/>
        <v>359</v>
      </c>
      <c r="AL11" s="31">
        <f t="shared" si="10"/>
        <v>87</v>
      </c>
      <c r="AM11" s="31"/>
      <c r="AN11" s="31"/>
      <c r="AO11" s="31"/>
      <c r="AP11" s="39"/>
    </row>
    <row r="12" spans="1:43" s="10" customFormat="1" ht="12" customHeight="1" x14ac:dyDescent="0.2">
      <c r="A12" s="40" t="s">
        <v>71</v>
      </c>
      <c r="B12" s="40"/>
      <c r="C12" s="41">
        <v>487.40000000000009</v>
      </c>
      <c r="D12" s="41">
        <v>483.10000000000014</v>
      </c>
      <c r="E12" s="41">
        <v>495.5999999999998</v>
      </c>
      <c r="F12" s="41">
        <v>587.29999999999995</v>
      </c>
      <c r="G12" s="42">
        <f t="shared" ref="G12" si="11">SUM(C12:F12)</f>
        <v>2053.3999999999996</v>
      </c>
      <c r="H12" s="41">
        <v>433.3</v>
      </c>
      <c r="I12" s="41">
        <v>274.29999999999995</v>
      </c>
      <c r="J12" s="41">
        <v>819.30000000000018</v>
      </c>
      <c r="K12" s="41">
        <v>634.30000000000007</v>
      </c>
      <c r="L12" s="42">
        <f t="shared" ref="L12" si="12">SUM(H12:K12)</f>
        <v>2161.2000000000003</v>
      </c>
      <c r="M12" s="41">
        <v>549.20000000000005</v>
      </c>
      <c r="N12" s="41">
        <v>771.80000000000018</v>
      </c>
      <c r="O12" s="41">
        <v>918.2999999999995</v>
      </c>
      <c r="P12" s="41">
        <v>982.09999999999991</v>
      </c>
      <c r="Q12" s="42">
        <f t="shared" ref="Q12" si="13">SUM(M12:P12)</f>
        <v>3221.3999999999996</v>
      </c>
      <c r="R12" s="41">
        <v>913.99999999999989</v>
      </c>
      <c r="S12" s="41">
        <v>953.10000000000014</v>
      </c>
      <c r="T12" s="41">
        <v>1013.0999999999998</v>
      </c>
      <c r="U12" s="41">
        <v>1108.0000000000014</v>
      </c>
      <c r="V12" s="42">
        <f t="shared" ref="V12" si="14">SUM(R12:U12)</f>
        <v>3988.2000000000012</v>
      </c>
      <c r="W12" s="41">
        <v>1646.9</v>
      </c>
      <c r="X12" s="41">
        <v>2046.3999999999999</v>
      </c>
      <c r="Y12" s="41">
        <v>2007.3000000000006</v>
      </c>
      <c r="Z12" s="41">
        <v>2177.4999999999991</v>
      </c>
      <c r="AA12" s="42">
        <f>SUM(W12:Z12)</f>
        <v>7878.0999999999995</v>
      </c>
      <c r="AB12" s="41">
        <v>2076</v>
      </c>
      <c r="AC12" s="41">
        <v>2115</v>
      </c>
      <c r="AD12" s="41">
        <v>2110</v>
      </c>
      <c r="AE12" s="41">
        <v>2363</v>
      </c>
      <c r="AF12" s="42">
        <f>SUM(AB12:AE12)</f>
        <v>8664</v>
      </c>
      <c r="AG12" s="41">
        <v>2208</v>
      </c>
      <c r="AH12" s="41">
        <v>2241</v>
      </c>
      <c r="AI12" s="41">
        <v>2202</v>
      </c>
      <c r="AJ12" s="41">
        <v>2340</v>
      </c>
      <c r="AK12" s="42">
        <f>SUM(AG12:AJ12)</f>
        <v>8991</v>
      </c>
      <c r="AL12" s="41">
        <v>2393</v>
      </c>
      <c r="AM12" s="41"/>
      <c r="AN12" s="41"/>
      <c r="AO12" s="41"/>
      <c r="AP12" s="42"/>
    </row>
    <row r="13" spans="1:43" s="10" customFormat="1" ht="12" customHeight="1" x14ac:dyDescent="0.2">
      <c r="A13" s="32" t="s">
        <v>69</v>
      </c>
      <c r="B13" s="32"/>
      <c r="C13" s="33"/>
      <c r="D13" s="33"/>
      <c r="E13" s="33"/>
      <c r="F13" s="33"/>
      <c r="G13" s="34"/>
      <c r="H13" s="43"/>
      <c r="I13" s="43"/>
      <c r="J13" s="43"/>
      <c r="K13" s="43"/>
      <c r="L13" s="44"/>
      <c r="M13" s="43"/>
      <c r="N13" s="43"/>
      <c r="O13" s="43"/>
      <c r="P13" s="43"/>
      <c r="Q13" s="44"/>
      <c r="R13" s="43">
        <f t="shared" ref="R13:AL13" si="15">IFERROR((R12-M12)/M12,0)</f>
        <v>0.66423889293517813</v>
      </c>
      <c r="S13" s="43">
        <f t="shared" si="15"/>
        <v>0.23490541591085762</v>
      </c>
      <c r="T13" s="43">
        <f t="shared" si="15"/>
        <v>0.10323423717739338</v>
      </c>
      <c r="U13" s="43">
        <f t="shared" si="15"/>
        <v>0.12819468485897717</v>
      </c>
      <c r="V13" s="44">
        <f t="shared" si="15"/>
        <v>0.23803315328739108</v>
      </c>
      <c r="W13" s="43">
        <f t="shared" si="15"/>
        <v>0.80185995623632422</v>
      </c>
      <c r="X13" s="43">
        <f t="shared" si="15"/>
        <v>1.1470989403000731</v>
      </c>
      <c r="Y13" s="43">
        <f t="shared" si="15"/>
        <v>0.98134438851051331</v>
      </c>
      <c r="Z13" s="43">
        <f t="shared" si="15"/>
        <v>0.96525270758122417</v>
      </c>
      <c r="AA13" s="44">
        <f t="shared" si="15"/>
        <v>0.97535228925329653</v>
      </c>
      <c r="AB13" s="43">
        <f t="shared" si="15"/>
        <v>0.26055012447628872</v>
      </c>
      <c r="AC13" s="43">
        <f t="shared" si="15"/>
        <v>3.3522283033620086E-2</v>
      </c>
      <c r="AD13" s="43">
        <f t="shared" si="15"/>
        <v>5.1163254122452713E-2</v>
      </c>
      <c r="AE13" s="43">
        <f t="shared" si="15"/>
        <v>8.518943742824385E-2</v>
      </c>
      <c r="AF13" s="44">
        <f t="shared" si="15"/>
        <v>9.9757555755829522E-2</v>
      </c>
      <c r="AG13" s="43">
        <f t="shared" si="15"/>
        <v>6.358381502890173E-2</v>
      </c>
      <c r="AH13" s="43">
        <f t="shared" si="15"/>
        <v>5.9574468085106386E-2</v>
      </c>
      <c r="AI13" s="43">
        <f t="shared" si="15"/>
        <v>4.3601895734597156E-2</v>
      </c>
      <c r="AJ13" s="43">
        <f t="shared" si="15"/>
        <v>-9.73338975878121E-3</v>
      </c>
      <c r="AK13" s="44">
        <f t="shared" si="15"/>
        <v>3.7742382271468145E-2</v>
      </c>
      <c r="AL13" s="43">
        <f t="shared" si="15"/>
        <v>8.3786231884057968E-2</v>
      </c>
      <c r="AM13" s="43"/>
      <c r="AN13" s="43"/>
      <c r="AO13" s="43"/>
      <c r="AP13" s="44"/>
    </row>
    <row r="14" spans="1:43" ht="12" customHeight="1" x14ac:dyDescent="0.3">
      <c r="C14" s="45"/>
      <c r="D14" s="45"/>
      <c r="E14" s="45"/>
      <c r="F14" s="45"/>
      <c r="G14" s="367"/>
      <c r="H14" s="368"/>
      <c r="I14" s="368"/>
      <c r="J14" s="368"/>
      <c r="K14" s="368"/>
      <c r="L14" s="367"/>
      <c r="M14" s="368"/>
      <c r="N14" s="368"/>
      <c r="O14" s="368"/>
      <c r="P14" s="368"/>
      <c r="Q14" s="367"/>
      <c r="R14" s="368"/>
      <c r="S14" s="368"/>
      <c r="T14" s="368"/>
      <c r="U14" s="368"/>
      <c r="V14" s="367"/>
      <c r="W14" s="368"/>
      <c r="X14" s="368"/>
      <c r="Y14" s="368"/>
      <c r="Z14" s="368"/>
      <c r="AA14" s="367"/>
      <c r="AB14" s="368"/>
      <c r="AC14" s="368"/>
      <c r="AD14" s="368"/>
      <c r="AE14" s="368"/>
      <c r="AF14" s="367"/>
      <c r="AG14" s="368"/>
      <c r="AH14" s="368"/>
      <c r="AI14" s="368"/>
      <c r="AJ14" s="368"/>
      <c r="AK14" s="367"/>
      <c r="AL14" s="368"/>
      <c r="AM14" s="368"/>
      <c r="AN14" s="368"/>
      <c r="AO14" s="368"/>
      <c r="AP14" s="367"/>
    </row>
    <row r="15" spans="1:43" s="10" customFormat="1" ht="12" customHeight="1" x14ac:dyDescent="0.2">
      <c r="A15" s="38" t="s">
        <v>72</v>
      </c>
      <c r="B15" s="5"/>
      <c r="C15" s="46">
        <f t="shared" ref="C15:AL15" si="16">C23-C4</f>
        <v>-141.70000000000005</v>
      </c>
      <c r="D15" s="46">
        <f t="shared" si="16"/>
        <v>-141.5</v>
      </c>
      <c r="E15" s="46">
        <f t="shared" si="16"/>
        <v>-146</v>
      </c>
      <c r="F15" s="46">
        <f t="shared" si="16"/>
        <v>-165.79999999999995</v>
      </c>
      <c r="G15" s="47">
        <f t="shared" si="16"/>
        <v>-595</v>
      </c>
      <c r="H15" s="46">
        <f t="shared" si="16"/>
        <v>-138.5</v>
      </c>
      <c r="I15" s="46">
        <f t="shared" si="16"/>
        <v>-84.6</v>
      </c>
      <c r="J15" s="46">
        <f t="shared" si="16"/>
        <v>-313.10000000000002</v>
      </c>
      <c r="K15" s="46">
        <f t="shared" si="16"/>
        <v>-269.29999999999995</v>
      </c>
      <c r="L15" s="47">
        <f t="shared" si="16"/>
        <v>-805.49999999999977</v>
      </c>
      <c r="M15" s="46">
        <f t="shared" si="16"/>
        <v>-243.3</v>
      </c>
      <c r="N15" s="46">
        <f t="shared" si="16"/>
        <v>-290.99999999999994</v>
      </c>
      <c r="O15" s="46">
        <f t="shared" si="16"/>
        <v>-335.19999999999993</v>
      </c>
      <c r="P15" s="46">
        <f t="shared" si="16"/>
        <v>-358.4</v>
      </c>
      <c r="Q15" s="47">
        <f t="shared" si="16"/>
        <v>-1227.9000000000001</v>
      </c>
      <c r="R15" s="46">
        <f t="shared" si="16"/>
        <v>-334.9</v>
      </c>
      <c r="S15" s="46">
        <f t="shared" si="16"/>
        <v>-350.80000000000007</v>
      </c>
      <c r="T15" s="46">
        <f t="shared" si="16"/>
        <v>-371.09999999999991</v>
      </c>
      <c r="U15" s="46">
        <f t="shared" si="16"/>
        <v>-400</v>
      </c>
      <c r="V15" s="47">
        <f t="shared" si="16"/>
        <v>-1456.8000000000002</v>
      </c>
      <c r="W15" s="46">
        <f t="shared" si="16"/>
        <v>-825.70685734487506</v>
      </c>
      <c r="X15" s="46">
        <f t="shared" si="16"/>
        <v>-1135.5498009028227</v>
      </c>
      <c r="Y15" s="46">
        <f t="shared" si="16"/>
        <v>-1131.5688530356126</v>
      </c>
      <c r="Z15" s="46">
        <f t="shared" si="16"/>
        <v>-1183.0492009569623</v>
      </c>
      <c r="AA15" s="47">
        <f t="shared" si="16"/>
        <v>-4275.8747122402729</v>
      </c>
      <c r="AB15" s="46">
        <f t="shared" si="16"/>
        <v>-1135</v>
      </c>
      <c r="AC15" s="46">
        <f t="shared" si="16"/>
        <v>-1187</v>
      </c>
      <c r="AD15" s="46">
        <f t="shared" si="16"/>
        <v>-1139</v>
      </c>
      <c r="AE15" s="46">
        <f t="shared" si="16"/>
        <v>-1259</v>
      </c>
      <c r="AF15" s="47">
        <f t="shared" si="16"/>
        <v>-4720</v>
      </c>
      <c r="AG15" s="46">
        <f t="shared" si="16"/>
        <v>-1217</v>
      </c>
      <c r="AH15" s="46">
        <f t="shared" si="16"/>
        <v>-1262</v>
      </c>
      <c r="AI15" s="46">
        <f t="shared" si="16"/>
        <v>-1179</v>
      </c>
      <c r="AJ15" s="46">
        <f t="shared" si="16"/>
        <v>-1221</v>
      </c>
      <c r="AK15" s="47">
        <f t="shared" si="16"/>
        <v>-4879</v>
      </c>
      <c r="AL15" s="46">
        <f t="shared" si="16"/>
        <v>-1189</v>
      </c>
      <c r="AM15" s="46"/>
      <c r="AN15" s="46"/>
      <c r="AO15" s="46"/>
      <c r="AP15" s="47"/>
    </row>
    <row r="16" spans="1:43" s="52" customFormat="1" ht="12" hidden="1" customHeight="1" outlineLevel="1" x14ac:dyDescent="0.2">
      <c r="A16" s="48" t="s">
        <v>73</v>
      </c>
      <c r="B16" s="49"/>
      <c r="C16" s="50">
        <f t="shared" ref="C16:AL16" si="17">IFERROR(-C15/C4,0)</f>
        <v>0.30952380952380959</v>
      </c>
      <c r="D16" s="50">
        <f t="shared" si="17"/>
        <v>0.31395606833814055</v>
      </c>
      <c r="E16" s="50">
        <f t="shared" si="17"/>
        <v>0.31533477321814268</v>
      </c>
      <c r="F16" s="50">
        <f t="shared" si="17"/>
        <v>0.31013842124953234</v>
      </c>
      <c r="G16" s="51">
        <f t="shared" si="17"/>
        <v>0.31215571061329417</v>
      </c>
      <c r="H16" s="50">
        <f t="shared" si="17"/>
        <v>0.34172218110041941</v>
      </c>
      <c r="I16" s="50">
        <f t="shared" si="17"/>
        <v>0.34306569343065696</v>
      </c>
      <c r="J16" s="50">
        <f t="shared" si="17"/>
        <v>0.40239043824701193</v>
      </c>
      <c r="K16" s="50">
        <f t="shared" si="17"/>
        <v>0.44868377207597454</v>
      </c>
      <c r="L16" s="51">
        <f t="shared" si="17"/>
        <v>0.39675894000591061</v>
      </c>
      <c r="M16" s="50">
        <f t="shared" si="17"/>
        <v>0.46600268147864393</v>
      </c>
      <c r="N16" s="50">
        <f t="shared" si="17"/>
        <v>0.39420211324844201</v>
      </c>
      <c r="O16" s="50">
        <f t="shared" si="17"/>
        <v>0.38269208813791544</v>
      </c>
      <c r="P16" s="50">
        <f t="shared" si="17"/>
        <v>0.38249733191035223</v>
      </c>
      <c r="Q16" s="51">
        <f t="shared" si="17"/>
        <v>0.39955095665755569</v>
      </c>
      <c r="R16" s="50">
        <f t="shared" si="17"/>
        <v>0.38248058474189128</v>
      </c>
      <c r="S16" s="50">
        <f t="shared" si="17"/>
        <v>0.38532513181019334</v>
      </c>
      <c r="T16" s="50">
        <f t="shared" si="17"/>
        <v>0.38309074016723443</v>
      </c>
      <c r="U16" s="50">
        <f t="shared" si="17"/>
        <v>0.37857278061707317</v>
      </c>
      <c r="V16" s="51">
        <f t="shared" si="17"/>
        <v>0.3822317844305092</v>
      </c>
      <c r="W16" s="50">
        <f t="shared" si="17"/>
        <v>0.51967201041278555</v>
      </c>
      <c r="X16" s="50">
        <f t="shared" si="17"/>
        <v>0.57933258553279054</v>
      </c>
      <c r="Y16" s="50">
        <f t="shared" si="17"/>
        <v>0.58883741116491239</v>
      </c>
      <c r="Z16" s="50">
        <f t="shared" si="17"/>
        <v>0.56912936015632987</v>
      </c>
      <c r="AA16" s="51">
        <f t="shared" si="17"/>
        <v>0.56638603229929174</v>
      </c>
      <c r="AB16" s="50">
        <f t="shared" si="17"/>
        <v>0.57121288374433821</v>
      </c>
      <c r="AC16" s="50">
        <f t="shared" si="17"/>
        <v>0.58472906403940883</v>
      </c>
      <c r="AD16" s="50">
        <f t="shared" si="17"/>
        <v>0.56219151036525172</v>
      </c>
      <c r="AE16" s="50">
        <f t="shared" si="17"/>
        <v>0.55757307351638619</v>
      </c>
      <c r="AF16" s="51">
        <f t="shared" si="17"/>
        <v>0.56860619202505724</v>
      </c>
      <c r="AG16" s="50">
        <f t="shared" si="17"/>
        <v>0.57487009919697685</v>
      </c>
      <c r="AH16" s="50">
        <f t="shared" si="17"/>
        <v>0.58561484918793505</v>
      </c>
      <c r="AI16" s="50">
        <f t="shared" si="17"/>
        <v>0.556657223796034</v>
      </c>
      <c r="AJ16" s="50">
        <f t="shared" si="17"/>
        <v>0.54460303300624446</v>
      </c>
      <c r="AK16" s="51">
        <f t="shared" si="17"/>
        <v>0.5652224281742354</v>
      </c>
      <c r="AL16" s="50">
        <f t="shared" si="17"/>
        <v>0.51561144839549</v>
      </c>
      <c r="AM16" s="50"/>
      <c r="AN16" s="50"/>
      <c r="AO16" s="50"/>
      <c r="AP16" s="51"/>
    </row>
    <row r="17" spans="1:44" s="10" customFormat="1" ht="12" customHeight="1" collapsed="1" x14ac:dyDescent="0.2">
      <c r="A17" s="40" t="s">
        <v>74</v>
      </c>
      <c r="B17" s="53"/>
      <c r="C17" s="41">
        <v>345.70000000000005</v>
      </c>
      <c r="D17" s="41">
        <v>341.60000000000014</v>
      </c>
      <c r="E17" s="41">
        <v>349.5999999999998</v>
      </c>
      <c r="F17" s="41">
        <v>421.5</v>
      </c>
      <c r="G17" s="42">
        <f t="shared" ref="G17" si="18">SUM(C17:F17)</f>
        <v>1458.4</v>
      </c>
      <c r="H17" s="41">
        <v>294.8</v>
      </c>
      <c r="I17" s="41">
        <v>189.69999999999996</v>
      </c>
      <c r="J17" s="41">
        <v>506.20000000000016</v>
      </c>
      <c r="K17" s="41">
        <v>365.00000000000011</v>
      </c>
      <c r="L17" s="42">
        <f t="shared" ref="L17" si="19">SUM(H17:K17)</f>
        <v>1355.7000000000003</v>
      </c>
      <c r="M17" s="41">
        <v>305.90000000000003</v>
      </c>
      <c r="N17" s="41">
        <v>480.80000000000024</v>
      </c>
      <c r="O17" s="41">
        <v>583.09999999999945</v>
      </c>
      <c r="P17" s="41">
        <v>623.69999999999982</v>
      </c>
      <c r="Q17" s="42">
        <f t="shared" ref="Q17" si="20">SUM(M17:P17)</f>
        <v>1993.4999999999995</v>
      </c>
      <c r="R17" s="41">
        <v>579.09999999999991</v>
      </c>
      <c r="S17" s="41">
        <v>602.30000000000007</v>
      </c>
      <c r="T17" s="41">
        <v>641.99999999999989</v>
      </c>
      <c r="U17" s="41">
        <v>708.00000000000136</v>
      </c>
      <c r="V17" s="42">
        <f t="shared" ref="V17:V21" si="21">SUM(R17:U17)</f>
        <v>2531.4000000000015</v>
      </c>
      <c r="W17" s="41">
        <v>821.19314265512503</v>
      </c>
      <c r="X17" s="41">
        <v>910.85019909717721</v>
      </c>
      <c r="Y17" s="41">
        <v>875.73114696438802</v>
      </c>
      <c r="Z17" s="41">
        <v>994.4507990430368</v>
      </c>
      <c r="AA17" s="42">
        <f>SUM(W17:Z17)</f>
        <v>3602.2252877597266</v>
      </c>
      <c r="AB17" s="41">
        <v>941</v>
      </c>
      <c r="AC17" s="41">
        <v>928</v>
      </c>
      <c r="AD17" s="41">
        <v>971</v>
      </c>
      <c r="AE17" s="41">
        <v>1104</v>
      </c>
      <c r="AF17" s="42">
        <f>SUM(AB17:AE17)</f>
        <v>3944</v>
      </c>
      <c r="AG17" s="41">
        <v>991</v>
      </c>
      <c r="AH17" s="41">
        <v>979</v>
      </c>
      <c r="AI17" s="41">
        <v>1023</v>
      </c>
      <c r="AJ17" s="41">
        <v>1119</v>
      </c>
      <c r="AK17" s="42">
        <f>SUM(AG17:AJ17)</f>
        <v>4112</v>
      </c>
      <c r="AL17" s="41">
        <v>1204</v>
      </c>
      <c r="AM17" s="41"/>
      <c r="AN17" s="41"/>
      <c r="AO17" s="41"/>
      <c r="AP17" s="42"/>
    </row>
    <row r="18" spans="1:44" s="29" customFormat="1" ht="12" hidden="1" customHeight="1" outlineLevel="1" x14ac:dyDescent="0.2">
      <c r="A18" s="26"/>
      <c r="B18" s="27" t="s">
        <v>65</v>
      </c>
      <c r="C18" s="30"/>
      <c r="D18" s="30"/>
      <c r="E18" s="30"/>
      <c r="F18" s="30"/>
      <c r="G18" s="39"/>
      <c r="H18" s="31"/>
      <c r="I18" s="31"/>
      <c r="J18" s="31"/>
      <c r="K18" s="31"/>
      <c r="L18" s="39"/>
      <c r="M18" s="31"/>
      <c r="N18" s="31"/>
      <c r="O18" s="31"/>
      <c r="P18" s="31"/>
      <c r="Q18" s="39"/>
      <c r="R18" s="31">
        <f>Cont_Europe!R15</f>
        <v>579.10000000000014</v>
      </c>
      <c r="S18" s="31">
        <f>Cont_Europe!S15</f>
        <v>602.2999999999995</v>
      </c>
      <c r="T18" s="31">
        <f>Cont_Europe!T15</f>
        <v>641.50000000000068</v>
      </c>
      <c r="U18" s="31">
        <f>Cont_Europe!U15</f>
        <v>708.49999999999955</v>
      </c>
      <c r="V18" s="39">
        <f t="shared" si="21"/>
        <v>2531.3999999999996</v>
      </c>
      <c r="W18" s="31">
        <f>Cont_Europe!W15</f>
        <v>679.3</v>
      </c>
      <c r="X18" s="31">
        <f>Cont_Europe!X15</f>
        <v>655</v>
      </c>
      <c r="Y18" s="31">
        <f>Cont_Europe!Y15</f>
        <v>636.4999999999992</v>
      </c>
      <c r="Z18" s="31">
        <f>Cont_Europe!Z15</f>
        <v>740.60000000000014</v>
      </c>
      <c r="AA18" s="39">
        <f t="shared" ref="AA18:AA21" si="22">SUM(W18:Z18)</f>
        <v>2711.3999999999996</v>
      </c>
      <c r="AB18" s="31">
        <f>Cont_Europe!AB15</f>
        <v>682</v>
      </c>
      <c r="AC18" s="31">
        <f>Cont_Europe!AC15</f>
        <v>673</v>
      </c>
      <c r="AD18" s="31">
        <f>Cont_Europe!AD15</f>
        <v>690</v>
      </c>
      <c r="AE18" s="31">
        <f>Cont_Europe!AE15</f>
        <v>796</v>
      </c>
      <c r="AF18" s="39">
        <f t="shared" ref="AF18:AF21" si="23">SUM(AB18:AE18)</f>
        <v>2841</v>
      </c>
      <c r="AG18" s="31">
        <f>Cont_Europe!AG15</f>
        <v>719</v>
      </c>
      <c r="AH18" s="31">
        <f>Cont_Europe!AH15</f>
        <v>701</v>
      </c>
      <c r="AI18" s="31">
        <f>Cont_Europe!AI15</f>
        <v>729</v>
      </c>
      <c r="AJ18" s="31">
        <f>Cont_Europe!AJ15</f>
        <v>811</v>
      </c>
      <c r="AK18" s="39">
        <f t="shared" ref="AK18" si="24">SUM(AG18:AJ18)</f>
        <v>2960</v>
      </c>
      <c r="AL18" s="31">
        <f>Cont_Europe!AL15</f>
        <v>754</v>
      </c>
      <c r="AM18" s="31"/>
      <c r="AN18" s="31"/>
      <c r="AO18" s="31"/>
      <c r="AP18" s="39"/>
    </row>
    <row r="19" spans="1:44" s="29" customFormat="1" ht="12" hidden="1" customHeight="1" outlineLevel="1" x14ac:dyDescent="0.2">
      <c r="A19" s="26"/>
      <c r="B19" s="27" t="s">
        <v>66</v>
      </c>
      <c r="C19" s="30"/>
      <c r="D19" s="30"/>
      <c r="E19" s="30"/>
      <c r="F19" s="30"/>
      <c r="G19" s="39"/>
      <c r="H19" s="31"/>
      <c r="I19" s="31"/>
      <c r="J19" s="31"/>
      <c r="K19" s="31"/>
      <c r="L19" s="39"/>
      <c r="M19" s="31"/>
      <c r="N19" s="31"/>
      <c r="O19" s="31"/>
      <c r="P19" s="31"/>
      <c r="Q19" s="39"/>
      <c r="R19" s="31">
        <v>0</v>
      </c>
      <c r="S19" s="31">
        <v>0</v>
      </c>
      <c r="T19" s="31">
        <v>0</v>
      </c>
      <c r="U19" s="31">
        <v>0</v>
      </c>
      <c r="V19" s="39">
        <v>0</v>
      </c>
      <c r="W19" s="31">
        <f>North_America!W16</f>
        <v>15.9</v>
      </c>
      <c r="X19" s="31">
        <f>North_America!X16</f>
        <v>47.099999999999994</v>
      </c>
      <c r="Y19" s="31">
        <f>North_America!Y16</f>
        <v>46.5</v>
      </c>
      <c r="Z19" s="31">
        <f>North_America!Z16</f>
        <v>50.600000000000023</v>
      </c>
      <c r="AA19" s="39">
        <f>North_America!AA16</f>
        <v>160.10000000000002</v>
      </c>
      <c r="AB19" s="31">
        <f>North_America!AB16</f>
        <v>51</v>
      </c>
      <c r="AC19" s="31">
        <f>North_America!AC16</f>
        <v>49</v>
      </c>
      <c r="AD19" s="31">
        <f>North_America!AD16</f>
        <v>48</v>
      </c>
      <c r="AE19" s="31">
        <f>North_America!AE16</f>
        <v>61</v>
      </c>
      <c r="AF19" s="39">
        <f>North_America!AF16</f>
        <v>209</v>
      </c>
      <c r="AG19" s="31">
        <f>North_America!AG16</f>
        <v>60</v>
      </c>
      <c r="AH19" s="31">
        <f>North_America!AH16</f>
        <v>54</v>
      </c>
      <c r="AI19" s="31">
        <f>North_America!AI16</f>
        <v>55</v>
      </c>
      <c r="AJ19" s="31">
        <f>North_America!AJ16</f>
        <v>63</v>
      </c>
      <c r="AK19" s="39">
        <f>North_America!AK16</f>
        <v>232</v>
      </c>
      <c r="AL19" s="31">
        <f>North_America!AL16</f>
        <v>239</v>
      </c>
      <c r="AM19" s="31"/>
      <c r="AN19" s="31"/>
      <c r="AO19" s="31"/>
      <c r="AP19" s="39"/>
    </row>
    <row r="20" spans="1:44" s="29" customFormat="1" ht="12" hidden="1" customHeight="1" outlineLevel="1" x14ac:dyDescent="0.2">
      <c r="A20" s="26"/>
      <c r="B20" s="27" t="s">
        <v>67</v>
      </c>
      <c r="C20" s="30"/>
      <c r="D20" s="30"/>
      <c r="E20" s="30"/>
      <c r="F20" s="30"/>
      <c r="G20" s="39"/>
      <c r="H20" s="31"/>
      <c r="I20" s="31"/>
      <c r="J20" s="31"/>
      <c r="K20" s="31"/>
      <c r="L20" s="39"/>
      <c r="M20" s="31"/>
      <c r="N20" s="31"/>
      <c r="O20" s="31"/>
      <c r="P20" s="31"/>
      <c r="Q20" s="39"/>
      <c r="R20" s="31">
        <v>0</v>
      </c>
      <c r="S20" s="31">
        <v>0</v>
      </c>
      <c r="T20" s="31">
        <v>0</v>
      </c>
      <c r="U20" s="31">
        <v>0</v>
      </c>
      <c r="V20" s="39">
        <v>0</v>
      </c>
      <c r="W20" s="31">
        <f>United_Kingdom!W16</f>
        <v>127</v>
      </c>
      <c r="X20" s="31">
        <f>United_Kingdom!X16</f>
        <v>210.45019909717757</v>
      </c>
      <c r="Y20" s="31">
        <f>United_Kingdom!Y16</f>
        <v>194.83114696438724</v>
      </c>
      <c r="Z20" s="31">
        <f>United_Kingdom!Z16</f>
        <v>206.15079904303866</v>
      </c>
      <c r="AA20" s="39">
        <f t="shared" si="22"/>
        <v>738.43214510460348</v>
      </c>
      <c r="AB20" s="31">
        <f>United_Kingdom!AB16</f>
        <v>209</v>
      </c>
      <c r="AC20" s="31">
        <f>United_Kingdom!AC16</f>
        <v>211</v>
      </c>
      <c r="AD20" s="31">
        <f>United_Kingdom!AD16</f>
        <v>236</v>
      </c>
      <c r="AE20" s="31">
        <f>United_Kingdom!AE16</f>
        <v>253</v>
      </c>
      <c r="AF20" s="39">
        <f t="shared" si="23"/>
        <v>909</v>
      </c>
      <c r="AG20" s="31">
        <f>United_Kingdom!AG16</f>
        <v>218</v>
      </c>
      <c r="AH20" s="31">
        <f>United_Kingdom!AH16</f>
        <v>232</v>
      </c>
      <c r="AI20" s="31">
        <f>United_Kingdom!AI16</f>
        <v>250</v>
      </c>
      <c r="AJ20" s="31">
        <f>United_Kingdom!AJ16</f>
        <v>262</v>
      </c>
      <c r="AK20" s="39">
        <f t="shared" ref="AK20:AK21" si="25">SUM(AG20:AJ20)</f>
        <v>962</v>
      </c>
      <c r="AL20" s="31">
        <f>United_Kingdom!AL16</f>
        <v>224</v>
      </c>
      <c r="AM20" s="31"/>
      <c r="AN20" s="31"/>
      <c r="AO20" s="31"/>
      <c r="AP20" s="39"/>
      <c r="AR20" s="54"/>
    </row>
    <row r="21" spans="1:44" s="29" customFormat="1" ht="12" hidden="1" customHeight="1" outlineLevel="1" x14ac:dyDescent="0.2">
      <c r="A21" s="26"/>
      <c r="B21" s="27" t="s">
        <v>75</v>
      </c>
      <c r="C21" s="30"/>
      <c r="D21" s="30"/>
      <c r="E21" s="30"/>
      <c r="F21" s="30"/>
      <c r="G21" s="39"/>
      <c r="H21" s="31"/>
      <c r="I21" s="31"/>
      <c r="J21" s="31"/>
      <c r="K21" s="31"/>
      <c r="L21" s="39"/>
      <c r="M21" s="31"/>
      <c r="N21" s="31"/>
      <c r="O21" s="31"/>
      <c r="P21" s="31"/>
      <c r="Q21" s="39"/>
      <c r="R21" s="31">
        <v>0</v>
      </c>
      <c r="S21" s="31">
        <v>0</v>
      </c>
      <c r="T21" s="31">
        <v>0.49999999999999978</v>
      </c>
      <c r="U21" s="31">
        <v>-0.5</v>
      </c>
      <c r="V21" s="39">
        <f t="shared" si="21"/>
        <v>0</v>
      </c>
      <c r="W21" s="31">
        <v>-0.7</v>
      </c>
      <c r="X21" s="31">
        <v>-1.7000000000000002</v>
      </c>
      <c r="Y21" s="31">
        <v>-2.0999999999999996</v>
      </c>
      <c r="Z21" s="31">
        <v>-2.9000000000000021</v>
      </c>
      <c r="AA21" s="39">
        <f t="shared" si="22"/>
        <v>-7.4000000000000021</v>
      </c>
      <c r="AB21" s="31">
        <v>-1</v>
      </c>
      <c r="AC21" s="31">
        <v>-5</v>
      </c>
      <c r="AD21" s="31">
        <v>-3</v>
      </c>
      <c r="AE21" s="31">
        <v>-6</v>
      </c>
      <c r="AF21" s="39">
        <f t="shared" si="23"/>
        <v>-15</v>
      </c>
      <c r="AG21" s="31">
        <v>-6</v>
      </c>
      <c r="AH21" s="31">
        <v>-8</v>
      </c>
      <c r="AI21" s="31">
        <v>-11</v>
      </c>
      <c r="AJ21" s="31">
        <v>-17</v>
      </c>
      <c r="AK21" s="39">
        <f t="shared" si="25"/>
        <v>-42</v>
      </c>
      <c r="AL21" s="31">
        <v>-13</v>
      </c>
      <c r="AM21" s="31"/>
      <c r="AN21" s="31"/>
      <c r="AO21" s="31"/>
      <c r="AP21" s="39"/>
    </row>
    <row r="22" spans="1:44" s="37" customFormat="1" ht="12" customHeight="1" collapsed="1" x14ac:dyDescent="0.2">
      <c r="A22" s="32" t="s">
        <v>69</v>
      </c>
      <c r="B22" s="32"/>
      <c r="C22" s="33"/>
      <c r="D22" s="33"/>
      <c r="E22" s="33"/>
      <c r="F22" s="33"/>
      <c r="G22" s="34"/>
      <c r="H22" s="35">
        <f t="shared" ref="H22:AL22" si="26">(H17-C17)/C17</f>
        <v>-0.14723748915244439</v>
      </c>
      <c r="I22" s="35">
        <f t="shared" si="26"/>
        <v>-0.44467213114754134</v>
      </c>
      <c r="J22" s="35">
        <f t="shared" si="26"/>
        <v>0.44794050343249558</v>
      </c>
      <c r="K22" s="35">
        <f t="shared" si="26"/>
        <v>-0.13404507710557506</v>
      </c>
      <c r="L22" s="36">
        <f t="shared" si="26"/>
        <v>-7.0419637959407436E-2</v>
      </c>
      <c r="M22" s="35">
        <f t="shared" si="26"/>
        <v>3.7652645861601164E-2</v>
      </c>
      <c r="N22" s="35">
        <f t="shared" si="26"/>
        <v>1.534528202424883</v>
      </c>
      <c r="O22" s="35">
        <f t="shared" si="26"/>
        <v>0.15191623864085196</v>
      </c>
      <c r="P22" s="35">
        <f t="shared" si="26"/>
        <v>0.70876712328767022</v>
      </c>
      <c r="Q22" s="36">
        <f t="shared" si="26"/>
        <v>0.47045806594379225</v>
      </c>
      <c r="R22" s="35">
        <f t="shared" si="26"/>
        <v>0.89310232101994069</v>
      </c>
      <c r="S22" s="35">
        <f t="shared" si="26"/>
        <v>0.25270382695507437</v>
      </c>
      <c r="T22" s="35">
        <f t="shared" si="26"/>
        <v>0.1010118333047513</v>
      </c>
      <c r="U22" s="35">
        <f t="shared" si="26"/>
        <v>0.13516113516113767</v>
      </c>
      <c r="V22" s="36">
        <f t="shared" si="26"/>
        <v>0.26982693754702886</v>
      </c>
      <c r="W22" s="35">
        <f t="shared" si="26"/>
        <v>0.41805066940964453</v>
      </c>
      <c r="X22" s="35">
        <f t="shared" si="26"/>
        <v>0.51228656665644545</v>
      </c>
      <c r="Y22" s="35">
        <f t="shared" si="26"/>
        <v>0.36406720710963891</v>
      </c>
      <c r="Z22" s="35">
        <f t="shared" si="26"/>
        <v>0.40459152407208315</v>
      </c>
      <c r="AA22" s="36">
        <f t="shared" si="26"/>
        <v>0.42301702131615887</v>
      </c>
      <c r="AB22" s="35">
        <f t="shared" si="26"/>
        <v>0.14589364075485228</v>
      </c>
      <c r="AC22" s="35">
        <f t="shared" si="26"/>
        <v>1.8828344023881696E-2</v>
      </c>
      <c r="AD22" s="35">
        <f t="shared" si="26"/>
        <v>0.10878778648658266</v>
      </c>
      <c r="AE22" s="35">
        <f t="shared" si="26"/>
        <v>0.11016050372967949</v>
      </c>
      <c r="AF22" s="36">
        <f t="shared" si="26"/>
        <v>9.4878772130553721E-2</v>
      </c>
      <c r="AG22" s="35">
        <f t="shared" si="26"/>
        <v>5.3134962805526036E-2</v>
      </c>
      <c r="AH22" s="35">
        <f t="shared" si="26"/>
        <v>5.4956896551724137E-2</v>
      </c>
      <c r="AI22" s="35">
        <f t="shared" si="26"/>
        <v>5.3553038105046344E-2</v>
      </c>
      <c r="AJ22" s="35">
        <f t="shared" si="26"/>
        <v>1.358695652173913E-2</v>
      </c>
      <c r="AK22" s="36">
        <f t="shared" si="26"/>
        <v>4.2596348884381338E-2</v>
      </c>
      <c r="AL22" s="35">
        <f t="shared" si="26"/>
        <v>0.21493440968718466</v>
      </c>
      <c r="AM22" s="35"/>
      <c r="AN22" s="35"/>
      <c r="AO22" s="35"/>
      <c r="AP22" s="36"/>
    </row>
    <row r="23" spans="1:44" s="37" customFormat="1" ht="12" customHeight="1" x14ac:dyDescent="0.2">
      <c r="A23" s="32" t="s">
        <v>76</v>
      </c>
      <c r="B23" s="32"/>
      <c r="C23" s="33">
        <v>316.10000000000002</v>
      </c>
      <c r="D23" s="33">
        <v>309.20000000000016</v>
      </c>
      <c r="E23" s="33">
        <v>316.99999999999977</v>
      </c>
      <c r="F23" s="33">
        <v>368.79999999999995</v>
      </c>
      <c r="G23" s="34">
        <f t="shared" ref="G23:G30" si="27">SUM(C23:F23)</f>
        <v>1311.1</v>
      </c>
      <c r="H23" s="33">
        <v>266.8</v>
      </c>
      <c r="I23" s="33">
        <v>161.99999999999997</v>
      </c>
      <c r="J23" s="33">
        <v>465.00000000000011</v>
      </c>
      <c r="K23" s="33">
        <v>330.90000000000009</v>
      </c>
      <c r="L23" s="34">
        <f t="shared" ref="L23" si="28">SUM(H23:K23)</f>
        <v>1224.7000000000003</v>
      </c>
      <c r="M23" s="33">
        <v>278.8</v>
      </c>
      <c r="N23" s="33">
        <v>447.20000000000022</v>
      </c>
      <c r="O23" s="33">
        <v>540.69999999999959</v>
      </c>
      <c r="P23" s="33">
        <v>578.59999999999991</v>
      </c>
      <c r="Q23" s="34">
        <f t="shared" ref="Q23" si="29">SUM(M23:P23)</f>
        <v>1845.2999999999997</v>
      </c>
      <c r="R23" s="33">
        <v>540.69999999999993</v>
      </c>
      <c r="S23" s="33">
        <v>559.6</v>
      </c>
      <c r="T23" s="33">
        <v>597.59999999999991</v>
      </c>
      <c r="U23" s="33">
        <v>656.60000000000127</v>
      </c>
      <c r="V23" s="34">
        <f t="shared" ref="V23" si="30">SUM(R23:U23)</f>
        <v>2354.5000000000009</v>
      </c>
      <c r="W23" s="33">
        <v>763.19314265512503</v>
      </c>
      <c r="X23" s="33">
        <v>824.55019909717726</v>
      </c>
      <c r="Y23" s="33">
        <v>790.13114696438811</v>
      </c>
      <c r="Z23" s="33">
        <v>895.65079904303661</v>
      </c>
      <c r="AA23" s="34">
        <f>SUM(W23:Z23)</f>
        <v>3273.5252877597268</v>
      </c>
      <c r="AB23" s="33">
        <v>852</v>
      </c>
      <c r="AC23" s="33">
        <v>843</v>
      </c>
      <c r="AD23" s="33">
        <v>887</v>
      </c>
      <c r="AE23" s="33">
        <v>999</v>
      </c>
      <c r="AF23" s="34">
        <f>SUM(AB23:AE23)</f>
        <v>3581</v>
      </c>
      <c r="AG23" s="33">
        <v>900</v>
      </c>
      <c r="AH23" s="33">
        <v>893</v>
      </c>
      <c r="AI23" s="33">
        <v>939</v>
      </c>
      <c r="AJ23" s="33">
        <v>1021</v>
      </c>
      <c r="AK23" s="34">
        <f>SUM(AG23:AJ23)</f>
        <v>3753</v>
      </c>
      <c r="AL23" s="33">
        <v>1117</v>
      </c>
      <c r="AM23" s="33"/>
      <c r="AN23" s="33"/>
      <c r="AO23" s="33"/>
      <c r="AP23" s="34"/>
    </row>
    <row r="24" spans="1:44" s="10" customFormat="1" ht="12" customHeight="1" x14ac:dyDescent="0.2">
      <c r="A24" s="32"/>
      <c r="B24" s="32"/>
      <c r="C24" s="33"/>
      <c r="D24" s="33"/>
      <c r="E24" s="33"/>
      <c r="F24" s="33"/>
      <c r="G24" s="34">
        <f t="shared" si="27"/>
        <v>0</v>
      </c>
      <c r="H24" s="43"/>
      <c r="I24" s="43"/>
      <c r="J24" s="43"/>
      <c r="K24" s="43"/>
      <c r="L24" s="44"/>
      <c r="M24" s="43"/>
      <c r="N24" s="43"/>
      <c r="O24" s="43"/>
      <c r="P24" s="43"/>
      <c r="Q24" s="44"/>
      <c r="R24" s="43"/>
      <c r="S24" s="43"/>
      <c r="T24" s="43"/>
      <c r="U24" s="43"/>
      <c r="V24" s="44"/>
      <c r="W24" s="43"/>
      <c r="X24" s="43"/>
      <c r="Y24" s="43"/>
      <c r="Z24" s="43"/>
      <c r="AA24" s="44"/>
      <c r="AB24" s="43"/>
      <c r="AC24" s="43"/>
      <c r="AD24" s="43"/>
      <c r="AE24" s="43"/>
      <c r="AF24" s="44"/>
      <c r="AG24" s="43"/>
      <c r="AH24" s="43"/>
      <c r="AI24" s="43"/>
      <c r="AJ24" s="43"/>
      <c r="AK24" s="44"/>
      <c r="AL24" s="43"/>
      <c r="AM24" s="43"/>
      <c r="AN24" s="43"/>
      <c r="AO24" s="43"/>
      <c r="AP24" s="44"/>
    </row>
    <row r="25" spans="1:44" s="10" customFormat="1" ht="12" customHeight="1" x14ac:dyDescent="0.2">
      <c r="A25" s="38" t="s">
        <v>77</v>
      </c>
      <c r="B25" s="32"/>
      <c r="C25" s="46">
        <v>15</v>
      </c>
      <c r="D25" s="46">
        <v>-11.399999999999999</v>
      </c>
      <c r="E25" s="46">
        <v>3.8999999999999986</v>
      </c>
      <c r="F25" s="46">
        <v>5</v>
      </c>
      <c r="G25" s="47">
        <f t="shared" si="27"/>
        <v>12.5</v>
      </c>
      <c r="H25" s="46">
        <v>12.1</v>
      </c>
      <c r="I25" s="46">
        <v>9.4</v>
      </c>
      <c r="J25" s="46">
        <v>11.299999999999999</v>
      </c>
      <c r="K25" s="46">
        <v>63.999999999999993</v>
      </c>
      <c r="L25" s="47">
        <f t="shared" ref="L25:L30" si="31">SUM(H25:K25)</f>
        <v>96.799999999999983</v>
      </c>
      <c r="M25" s="46">
        <v>82</v>
      </c>
      <c r="N25" s="46">
        <v>105.5</v>
      </c>
      <c r="O25" s="46">
        <v>69.5</v>
      </c>
      <c r="P25" s="46">
        <v>99.800000000000011</v>
      </c>
      <c r="Q25" s="47">
        <f t="shared" ref="Q25:Q30" si="32">SUM(M25:P25)</f>
        <v>356.8</v>
      </c>
      <c r="R25" s="46">
        <v>68.400000000000006</v>
      </c>
      <c r="S25" s="46">
        <v>69.499999999999972</v>
      </c>
      <c r="T25" s="46">
        <v>73.599999999999994</v>
      </c>
      <c r="U25" s="46">
        <v>80.500000000000028</v>
      </c>
      <c r="V25" s="47">
        <f t="shared" ref="V25:V30" si="33">SUM(R25:U25)</f>
        <v>292</v>
      </c>
      <c r="W25" s="46">
        <v>73</v>
      </c>
      <c r="X25" s="46">
        <v>76.400000000000006</v>
      </c>
      <c r="Y25" s="46">
        <v>72.699999999999989</v>
      </c>
      <c r="Z25" s="46">
        <v>92.1</v>
      </c>
      <c r="AA25" s="47">
        <f>SUM(W25:Z25)</f>
        <v>314.2</v>
      </c>
      <c r="AB25" s="46">
        <v>77</v>
      </c>
      <c r="AC25" s="46">
        <v>75</v>
      </c>
      <c r="AD25" s="46">
        <v>71</v>
      </c>
      <c r="AE25" s="46">
        <v>85</v>
      </c>
      <c r="AF25" s="47">
        <f>SUM(AB25:AE25)</f>
        <v>308</v>
      </c>
      <c r="AG25" s="46">
        <v>66</v>
      </c>
      <c r="AH25" s="46">
        <v>61</v>
      </c>
      <c r="AI25" s="46">
        <v>69</v>
      </c>
      <c r="AJ25" s="46">
        <v>70</v>
      </c>
      <c r="AK25" s="47">
        <f>SUM(AG25:AJ25)</f>
        <v>266</v>
      </c>
      <c r="AL25" s="46">
        <v>71</v>
      </c>
      <c r="AM25" s="46"/>
      <c r="AN25" s="46"/>
      <c r="AO25" s="46"/>
      <c r="AP25" s="47"/>
    </row>
    <row r="26" spans="1:44" s="10" customFormat="1" ht="12" customHeight="1" x14ac:dyDescent="0.2">
      <c r="A26" s="38" t="s">
        <v>78</v>
      </c>
      <c r="B26" s="32"/>
      <c r="C26" s="46">
        <v>-173.75454921892219</v>
      </c>
      <c r="D26" s="46">
        <v>-179.44635400192811</v>
      </c>
      <c r="E26" s="46">
        <v>-185.02483884007728</v>
      </c>
      <c r="F26" s="46">
        <v>-217.37265372594374</v>
      </c>
      <c r="G26" s="47">
        <f t="shared" si="27"/>
        <v>-755.59839578687138</v>
      </c>
      <c r="H26" s="46">
        <v>-153.77334496097501</v>
      </c>
      <c r="I26" s="46">
        <v>-102.52188651488538</v>
      </c>
      <c r="J26" s="46">
        <v>-208.55035386841521</v>
      </c>
      <c r="K26" s="46">
        <v>-189.30934196049805</v>
      </c>
      <c r="L26" s="47">
        <f t="shared" si="31"/>
        <v>-654.15492730477365</v>
      </c>
      <c r="M26" s="46">
        <v>-142.36171250033371</v>
      </c>
      <c r="N26" s="46">
        <v>-220.54254411219588</v>
      </c>
      <c r="O26" s="46">
        <v>-247.26973790736344</v>
      </c>
      <c r="P26" s="46">
        <v>-270.21012219778879</v>
      </c>
      <c r="Q26" s="47">
        <f t="shared" si="32"/>
        <v>-880.38411671768188</v>
      </c>
      <c r="R26" s="46">
        <v>-246.72847619880793</v>
      </c>
      <c r="S26" s="46">
        <v>-255.08907150097218</v>
      </c>
      <c r="T26" s="46">
        <v>-264.07201863325884</v>
      </c>
      <c r="U26" s="46">
        <v>-323.77886106560959</v>
      </c>
      <c r="V26" s="47">
        <f t="shared" si="33"/>
        <v>-1089.6684273986484</v>
      </c>
      <c r="W26" s="46">
        <v>-371.39309636575149</v>
      </c>
      <c r="X26" s="46">
        <v>-425.13200666805596</v>
      </c>
      <c r="Y26" s="46">
        <v>-416.66034596657767</v>
      </c>
      <c r="Z26" s="46">
        <v>-498.01455099961476</v>
      </c>
      <c r="AA26" s="47">
        <f t="shared" ref="AA26" si="34">SUM(W26:Z26)</f>
        <v>-1711.2</v>
      </c>
      <c r="AB26" s="46">
        <v>-460</v>
      </c>
      <c r="AC26" s="46">
        <v>-431</v>
      </c>
      <c r="AD26" s="46">
        <v>-469</v>
      </c>
      <c r="AE26" s="46">
        <v>-513</v>
      </c>
      <c r="AF26" s="47">
        <f t="shared" ref="AF26" si="35">SUM(AB26:AE26)</f>
        <v>-1873</v>
      </c>
      <c r="AG26" s="46">
        <v>-467</v>
      </c>
      <c r="AH26" s="46">
        <v>-468</v>
      </c>
      <c r="AI26" s="46">
        <v>-476</v>
      </c>
      <c r="AJ26" s="46">
        <v>-540</v>
      </c>
      <c r="AK26" s="47">
        <f t="shared" ref="AK26" si="36">SUM(AG26:AJ26)</f>
        <v>-1951</v>
      </c>
      <c r="AL26" s="46">
        <v>-555</v>
      </c>
      <c r="AM26" s="46"/>
      <c r="AN26" s="46"/>
      <c r="AO26" s="46"/>
      <c r="AP26" s="47"/>
      <c r="AQ26" s="55"/>
    </row>
    <row r="27" spans="1:44" s="10" customFormat="1" ht="12" customHeight="1" x14ac:dyDescent="0.2">
      <c r="A27" s="38" t="s">
        <v>79</v>
      </c>
      <c r="B27" s="32"/>
      <c r="C27" s="46">
        <v>-19.5</v>
      </c>
      <c r="D27" s="46">
        <v>-25.5</v>
      </c>
      <c r="E27" s="46">
        <v>-19.299999999999997</v>
      </c>
      <c r="F27" s="46">
        <v>-28.100000000000009</v>
      </c>
      <c r="G27" s="47">
        <f t="shared" si="27"/>
        <v>-92.4</v>
      </c>
      <c r="H27" s="46">
        <v>-19.2</v>
      </c>
      <c r="I27" s="46">
        <v>-16.099999999999998</v>
      </c>
      <c r="J27" s="46">
        <v>-36.400000000000006</v>
      </c>
      <c r="K27" s="46">
        <v>-53.2</v>
      </c>
      <c r="L27" s="47">
        <f t="shared" si="31"/>
        <v>-124.9</v>
      </c>
      <c r="M27" s="46">
        <v>-40</v>
      </c>
      <c r="N27" s="46">
        <v>-57.8</v>
      </c>
      <c r="O27" s="46">
        <v>-46.100000000000009</v>
      </c>
      <c r="P27" s="46">
        <v>-71.399999999999991</v>
      </c>
      <c r="Q27" s="47">
        <f t="shared" si="32"/>
        <v>-215.3</v>
      </c>
      <c r="R27" s="46">
        <v>-49</v>
      </c>
      <c r="S27" s="46">
        <v>-55.900000000000006</v>
      </c>
      <c r="T27" s="46">
        <v>-52.399999999999977</v>
      </c>
      <c r="U27" s="46">
        <v>-86.500000000000028</v>
      </c>
      <c r="V27" s="47">
        <f t="shared" si="33"/>
        <v>-243.8</v>
      </c>
      <c r="W27" s="46">
        <v>-80.400000000000006</v>
      </c>
      <c r="X27" s="46">
        <v>-95.4</v>
      </c>
      <c r="Y27" s="46">
        <v>-102.29999999999995</v>
      </c>
      <c r="Z27" s="46">
        <v>-117.5</v>
      </c>
      <c r="AA27" s="47">
        <f>SUM(W27:Z27)</f>
        <v>-395.59999999999997</v>
      </c>
      <c r="AB27" s="46">
        <v>-110</v>
      </c>
      <c r="AC27" s="46">
        <v>-139</v>
      </c>
      <c r="AD27" s="46">
        <v>-132</v>
      </c>
      <c r="AE27" s="46">
        <v>-154</v>
      </c>
      <c r="AF27" s="47">
        <f>SUM(AB27:AE27)</f>
        <v>-535</v>
      </c>
      <c r="AG27" s="46">
        <v>-146</v>
      </c>
      <c r="AH27" s="46">
        <v>-161</v>
      </c>
      <c r="AI27" s="46">
        <v>-159</v>
      </c>
      <c r="AJ27" s="46">
        <v>-207</v>
      </c>
      <c r="AK27" s="47">
        <f>SUM(AG27:AJ27)</f>
        <v>-673</v>
      </c>
      <c r="AL27" s="46">
        <v>-231</v>
      </c>
      <c r="AM27" s="46"/>
      <c r="AN27" s="46"/>
      <c r="AO27" s="46"/>
      <c r="AP27" s="47"/>
      <c r="AQ27" s="55"/>
    </row>
    <row r="28" spans="1:44" s="10" customFormat="1" ht="12" customHeight="1" x14ac:dyDescent="0.2">
      <c r="A28" s="38" t="s">
        <v>80</v>
      </c>
      <c r="B28" s="32"/>
      <c r="C28" s="46">
        <v>-36.7454507810778</v>
      </c>
      <c r="D28" s="46">
        <v>-26.353645998071904</v>
      </c>
      <c r="E28" s="46">
        <v>-39.775161159922703</v>
      </c>
      <c r="F28" s="46">
        <v>-48.227346274056295</v>
      </c>
      <c r="G28" s="47">
        <f t="shared" si="27"/>
        <v>-151.1016042131287</v>
      </c>
      <c r="H28" s="46">
        <v>-34.526655039025002</v>
      </c>
      <c r="I28" s="46">
        <v>-45.578113485114599</v>
      </c>
      <c r="J28" s="46">
        <v>-99.449646131584814</v>
      </c>
      <c r="K28" s="46">
        <v>-114.09065803950199</v>
      </c>
      <c r="L28" s="47">
        <f t="shared" si="31"/>
        <v>-293.64507269522642</v>
      </c>
      <c r="M28" s="46">
        <v>-91.938287499666302</v>
      </c>
      <c r="N28" s="46">
        <v>-90.45745588780413</v>
      </c>
      <c r="O28" s="46">
        <v>-95.930262092636468</v>
      </c>
      <c r="P28" s="46">
        <v>-101.38987780221125</v>
      </c>
      <c r="Q28" s="47">
        <f t="shared" si="32"/>
        <v>-379.71588328231815</v>
      </c>
      <c r="R28" s="46">
        <v>-104.17152380119211</v>
      </c>
      <c r="S28" s="46">
        <v>-102.2109284990278</v>
      </c>
      <c r="T28" s="46">
        <v>-106.72798136674112</v>
      </c>
      <c r="U28" s="46">
        <v>-130.92113893439043</v>
      </c>
      <c r="V28" s="47">
        <f t="shared" si="33"/>
        <v>-444.03157260135151</v>
      </c>
      <c r="W28" s="46">
        <v>-145.30004628937354</v>
      </c>
      <c r="X28" s="46">
        <v>-156.71819242912125</v>
      </c>
      <c r="Y28" s="46">
        <v>-166.77080099780983</v>
      </c>
      <c r="Z28" s="46">
        <v>-176.33624804342281</v>
      </c>
      <c r="AA28" s="47">
        <f t="shared" ref="AA28" si="37">SUM(W28:Z28)</f>
        <v>-645.12528775972737</v>
      </c>
      <c r="AB28" s="46">
        <v>-185</v>
      </c>
      <c r="AC28" s="46">
        <v>-164</v>
      </c>
      <c r="AD28" s="46">
        <v>-171</v>
      </c>
      <c r="AE28" s="46">
        <v>-199</v>
      </c>
      <c r="AF28" s="47">
        <f t="shared" ref="AF28" si="38">SUM(AB28:AE28)</f>
        <v>-719</v>
      </c>
      <c r="AG28" s="46">
        <v>-202</v>
      </c>
      <c r="AH28" s="46">
        <v>-197</v>
      </c>
      <c r="AI28" s="46">
        <v>-209</v>
      </c>
      <c r="AJ28" s="46">
        <v>-194</v>
      </c>
      <c r="AK28" s="47">
        <f t="shared" ref="AK28" si="39">SUM(AG28:AJ28)</f>
        <v>-802</v>
      </c>
      <c r="AL28" s="46">
        <v>-223</v>
      </c>
      <c r="AM28" s="46"/>
      <c r="AN28" s="46"/>
      <c r="AO28" s="46"/>
      <c r="AP28" s="47"/>
      <c r="AQ28" s="57"/>
    </row>
    <row r="29" spans="1:44" s="10" customFormat="1" ht="12" customHeight="1" x14ac:dyDescent="0.2">
      <c r="A29" s="38" t="s">
        <v>81</v>
      </c>
      <c r="B29" s="32"/>
      <c r="C29" s="46">
        <v>31</v>
      </c>
      <c r="D29" s="46">
        <v>26</v>
      </c>
      <c r="E29" s="46">
        <v>33.599999999999994</v>
      </c>
      <c r="F29" s="46">
        <v>29.800000000000011</v>
      </c>
      <c r="G29" s="47">
        <f t="shared" si="27"/>
        <v>120.4</v>
      </c>
      <c r="H29" s="46">
        <v>10.8</v>
      </c>
      <c r="I29" s="46">
        <v>21.900000000000002</v>
      </c>
      <c r="J29" s="46">
        <v>23.499999999999996</v>
      </c>
      <c r="K29" s="46">
        <v>23.299999999999994</v>
      </c>
      <c r="L29" s="47">
        <f t="shared" si="31"/>
        <v>79.5</v>
      </c>
      <c r="M29" s="46">
        <v>19</v>
      </c>
      <c r="N29" s="46">
        <v>21.4</v>
      </c>
      <c r="O29" s="46">
        <v>18.200000000000003</v>
      </c>
      <c r="P29" s="46">
        <v>20.499999999999993</v>
      </c>
      <c r="Q29" s="47">
        <f t="shared" si="32"/>
        <v>79.099999999999994</v>
      </c>
      <c r="R29" s="46">
        <v>19.8</v>
      </c>
      <c r="S29" s="46">
        <v>17.7</v>
      </c>
      <c r="T29" s="46">
        <v>18.899999999999995</v>
      </c>
      <c r="U29" s="46">
        <v>30.000000000000011</v>
      </c>
      <c r="V29" s="47">
        <f t="shared" si="33"/>
        <v>86.4</v>
      </c>
      <c r="W29" s="46">
        <v>32.299999999999997</v>
      </c>
      <c r="X29" s="46">
        <v>47.2</v>
      </c>
      <c r="Y29" s="46">
        <v>48.099999999999994</v>
      </c>
      <c r="Z29" s="46">
        <v>42.099999999999994</v>
      </c>
      <c r="AA29" s="47">
        <f>SUM(W29:Z29)</f>
        <v>169.7</v>
      </c>
      <c r="AB29" s="46">
        <v>46</v>
      </c>
      <c r="AC29" s="46">
        <v>53</v>
      </c>
      <c r="AD29" s="46">
        <v>89</v>
      </c>
      <c r="AE29" s="46">
        <v>75</v>
      </c>
      <c r="AF29" s="47">
        <f>SUM(AB29:AE29)</f>
        <v>263</v>
      </c>
      <c r="AG29" s="46">
        <v>61</v>
      </c>
      <c r="AH29" s="46">
        <v>80</v>
      </c>
      <c r="AI29" s="46">
        <v>53</v>
      </c>
      <c r="AJ29" s="46">
        <v>169</v>
      </c>
      <c r="AK29" s="47">
        <f>SUM(AG29:AJ29)</f>
        <v>363</v>
      </c>
      <c r="AL29" s="46">
        <v>70</v>
      </c>
      <c r="AM29" s="46"/>
      <c r="AN29" s="46"/>
      <c r="AO29" s="46"/>
      <c r="AP29" s="47"/>
      <c r="AQ29" s="55"/>
    </row>
    <row r="30" spans="1:44" s="25" customFormat="1" ht="12" customHeight="1" x14ac:dyDescent="0.2">
      <c r="A30" s="40" t="s">
        <v>82</v>
      </c>
      <c r="B30" s="40"/>
      <c r="C30" s="41">
        <v>161.70000000000005</v>
      </c>
      <c r="D30" s="41">
        <v>124.90000000000015</v>
      </c>
      <c r="E30" s="41">
        <v>142.99999999999977</v>
      </c>
      <c r="F30" s="41">
        <v>162.59999999999997</v>
      </c>
      <c r="G30" s="42">
        <f t="shared" si="27"/>
        <v>592.19999999999993</v>
      </c>
      <c r="H30" s="41">
        <v>110.20000000000002</v>
      </c>
      <c r="I30" s="41">
        <v>56.800000000000011</v>
      </c>
      <c r="J30" s="41">
        <v>196.60000000000014</v>
      </c>
      <c r="K30" s="41">
        <v>95.700000000000102</v>
      </c>
      <c r="L30" s="42">
        <f t="shared" si="31"/>
        <v>459.30000000000024</v>
      </c>
      <c r="M30" s="41">
        <v>132.6</v>
      </c>
      <c r="N30" s="41">
        <v>238.90000000000023</v>
      </c>
      <c r="O30" s="41">
        <v>281.49999999999949</v>
      </c>
      <c r="P30" s="41">
        <v>300.99999999999983</v>
      </c>
      <c r="Q30" s="42">
        <f t="shared" si="32"/>
        <v>953.99999999999955</v>
      </c>
      <c r="R30" s="41">
        <v>267.39999999999992</v>
      </c>
      <c r="S30" s="41">
        <v>276.3</v>
      </c>
      <c r="T30" s="41">
        <v>311.29999999999984</v>
      </c>
      <c r="U30" s="41">
        <v>277.30000000000132</v>
      </c>
      <c r="V30" s="42">
        <f t="shared" si="33"/>
        <v>1132.3000000000011</v>
      </c>
      <c r="W30" s="41">
        <v>329.40000000000003</v>
      </c>
      <c r="X30" s="41">
        <v>357.20000000000005</v>
      </c>
      <c r="Y30" s="41">
        <v>310.80000000000052</v>
      </c>
      <c r="Z30" s="41">
        <v>336.79999999999916</v>
      </c>
      <c r="AA30" s="42">
        <f>SUM(W30:Z30)</f>
        <v>1334.1999999999998</v>
      </c>
      <c r="AB30" s="41">
        <v>309</v>
      </c>
      <c r="AC30" s="41">
        <v>322</v>
      </c>
      <c r="AD30" s="41">
        <v>359</v>
      </c>
      <c r="AE30" s="41">
        <v>398</v>
      </c>
      <c r="AF30" s="42">
        <f>SUM(AB30:AE30)</f>
        <v>1388</v>
      </c>
      <c r="AG30" s="41">
        <v>303</v>
      </c>
      <c r="AH30" s="41">
        <v>294</v>
      </c>
      <c r="AI30" s="41">
        <v>301</v>
      </c>
      <c r="AJ30" s="41">
        <v>417</v>
      </c>
      <c r="AK30" s="42">
        <f>SUM(AG30:AJ30)</f>
        <v>1315</v>
      </c>
      <c r="AL30" s="41">
        <v>336</v>
      </c>
      <c r="AM30" s="41"/>
      <c r="AN30" s="41"/>
      <c r="AO30" s="41"/>
      <c r="AP30" s="42"/>
      <c r="AQ30" s="57"/>
    </row>
    <row r="31" spans="1:44" s="64" customFormat="1" ht="12" customHeight="1" x14ac:dyDescent="0.2">
      <c r="A31" s="58" t="s">
        <v>83</v>
      </c>
      <c r="B31" s="59"/>
      <c r="C31" s="60">
        <f>C32-C30</f>
        <v>-10.400000000000006</v>
      </c>
      <c r="D31" s="60">
        <f t="shared" ref="D31:AL31" si="40">D32-D30</f>
        <v>10.300000000000011</v>
      </c>
      <c r="E31" s="60">
        <f t="shared" si="40"/>
        <v>0.30000000000001137</v>
      </c>
      <c r="F31" s="60">
        <f t="shared" si="40"/>
        <v>10.800000000000011</v>
      </c>
      <c r="G31" s="61">
        <f t="shared" si="40"/>
        <v>11.000000000000114</v>
      </c>
      <c r="H31" s="60">
        <f t="shared" si="40"/>
        <v>28.199999999999989</v>
      </c>
      <c r="I31" s="60">
        <f t="shared" si="40"/>
        <v>0.20000000000000284</v>
      </c>
      <c r="J31" s="60">
        <f t="shared" si="40"/>
        <v>7.0999999999999943</v>
      </c>
      <c r="K31" s="60">
        <f t="shared" si="40"/>
        <v>43.300000000000011</v>
      </c>
      <c r="L31" s="61">
        <f t="shared" si="40"/>
        <v>78.800000000000011</v>
      </c>
      <c r="M31" s="60">
        <f t="shared" si="40"/>
        <v>11.800000000000011</v>
      </c>
      <c r="N31" s="60">
        <f t="shared" si="40"/>
        <v>0.40000000000000568</v>
      </c>
      <c r="O31" s="60">
        <f t="shared" si="40"/>
        <v>8.8999999999999773</v>
      </c>
      <c r="P31" s="60">
        <f t="shared" si="40"/>
        <v>-8.3000000000000114</v>
      </c>
      <c r="Q31" s="61">
        <f t="shared" si="40"/>
        <v>12.799999999999955</v>
      </c>
      <c r="R31" s="60">
        <f t="shared" si="40"/>
        <v>2.5</v>
      </c>
      <c r="S31" s="60">
        <f t="shared" si="40"/>
        <v>6.6999999999999886</v>
      </c>
      <c r="T31" s="60">
        <f t="shared" si="40"/>
        <v>5.3999999999999773</v>
      </c>
      <c r="U31" s="60">
        <f t="shared" si="40"/>
        <v>20.5</v>
      </c>
      <c r="V31" s="61">
        <f t="shared" si="40"/>
        <v>35.099999999999909</v>
      </c>
      <c r="W31" s="60">
        <f t="shared" si="40"/>
        <v>17.300000000000011</v>
      </c>
      <c r="X31" s="60">
        <f t="shared" si="40"/>
        <v>23.800000000000011</v>
      </c>
      <c r="Y31" s="60">
        <f t="shared" si="40"/>
        <v>57.600000000000023</v>
      </c>
      <c r="Z31" s="60">
        <f t="shared" si="40"/>
        <v>51.699999999999989</v>
      </c>
      <c r="AA31" s="61">
        <f t="shared" si="40"/>
        <v>150.39999999999986</v>
      </c>
      <c r="AB31" s="60">
        <f t="shared" si="40"/>
        <v>42</v>
      </c>
      <c r="AC31" s="60">
        <f t="shared" si="40"/>
        <v>13</v>
      </c>
      <c r="AD31" s="60">
        <f t="shared" si="40"/>
        <v>47</v>
      </c>
      <c r="AE31" s="60">
        <f t="shared" si="40"/>
        <v>37</v>
      </c>
      <c r="AF31" s="61">
        <f t="shared" si="40"/>
        <v>139</v>
      </c>
      <c r="AG31" s="62">
        <f t="shared" si="40"/>
        <v>55</v>
      </c>
      <c r="AH31" s="60">
        <f t="shared" si="40"/>
        <v>61</v>
      </c>
      <c r="AI31" s="60">
        <f t="shared" si="40"/>
        <v>73</v>
      </c>
      <c r="AJ31" s="60">
        <f t="shared" si="40"/>
        <v>80</v>
      </c>
      <c r="AK31" s="61">
        <f t="shared" si="40"/>
        <v>269</v>
      </c>
      <c r="AL31" s="62">
        <f t="shared" si="40"/>
        <v>107</v>
      </c>
      <c r="AM31" s="60"/>
      <c r="AN31" s="60"/>
      <c r="AO31" s="60"/>
      <c r="AP31" s="61"/>
      <c r="AQ31" s="63"/>
    </row>
    <row r="32" spans="1:44" s="10" customFormat="1" ht="12" customHeight="1" x14ac:dyDescent="0.2">
      <c r="A32" s="65" t="s">
        <v>84</v>
      </c>
      <c r="B32" s="65"/>
      <c r="C32" s="66">
        <v>151.30000000000004</v>
      </c>
      <c r="D32" s="66">
        <v>135.20000000000016</v>
      </c>
      <c r="E32" s="66">
        <v>143.29999999999978</v>
      </c>
      <c r="F32" s="66">
        <v>173.39999999999998</v>
      </c>
      <c r="G32" s="67">
        <f t="shared" ref="G32" si="41">SUM(C32:F32)</f>
        <v>603.20000000000005</v>
      </c>
      <c r="H32" s="66">
        <v>138.4</v>
      </c>
      <c r="I32" s="66">
        <v>57.000000000000014</v>
      </c>
      <c r="J32" s="66">
        <v>203.70000000000013</v>
      </c>
      <c r="K32" s="66">
        <v>139.00000000000011</v>
      </c>
      <c r="L32" s="67">
        <f t="shared" ref="L32" si="42">SUM(H32:K32)</f>
        <v>538.10000000000025</v>
      </c>
      <c r="M32" s="66">
        <v>144.4</v>
      </c>
      <c r="N32" s="66">
        <v>239.30000000000024</v>
      </c>
      <c r="O32" s="66">
        <v>290.39999999999947</v>
      </c>
      <c r="P32" s="66">
        <v>292.69999999999982</v>
      </c>
      <c r="Q32" s="67">
        <f t="shared" ref="Q32" si="43">SUM(M32:P32)</f>
        <v>966.7999999999995</v>
      </c>
      <c r="R32" s="66">
        <v>269.89999999999992</v>
      </c>
      <c r="S32" s="66">
        <v>283</v>
      </c>
      <c r="T32" s="66">
        <v>316.69999999999982</v>
      </c>
      <c r="U32" s="66">
        <v>297.80000000000132</v>
      </c>
      <c r="V32" s="67">
        <f t="shared" ref="V32:V37" si="44">SUM(R32:U32)</f>
        <v>1167.400000000001</v>
      </c>
      <c r="W32" s="66">
        <v>346.70000000000005</v>
      </c>
      <c r="X32" s="66">
        <v>381.00000000000006</v>
      </c>
      <c r="Y32" s="66">
        <v>368.40000000000055</v>
      </c>
      <c r="Z32" s="66">
        <v>388.49999999999915</v>
      </c>
      <c r="AA32" s="67">
        <f>SUM(W32:Z32)</f>
        <v>1484.5999999999997</v>
      </c>
      <c r="AB32" s="66">
        <v>351</v>
      </c>
      <c r="AC32" s="66">
        <v>335</v>
      </c>
      <c r="AD32" s="66">
        <v>406</v>
      </c>
      <c r="AE32" s="66">
        <v>435</v>
      </c>
      <c r="AF32" s="67">
        <f>SUM(AB32:AE32)</f>
        <v>1527</v>
      </c>
      <c r="AG32" s="66">
        <v>358</v>
      </c>
      <c r="AH32" s="66">
        <v>355</v>
      </c>
      <c r="AI32" s="66">
        <v>374</v>
      </c>
      <c r="AJ32" s="66">
        <v>497</v>
      </c>
      <c r="AK32" s="67">
        <f>SUM(AG32:AJ32)</f>
        <v>1584</v>
      </c>
      <c r="AL32" s="66">
        <v>443</v>
      </c>
      <c r="AM32" s="66"/>
      <c r="AN32" s="66"/>
      <c r="AO32" s="66"/>
      <c r="AP32" s="67"/>
      <c r="AQ32" s="57"/>
      <c r="AR32" s="68"/>
    </row>
    <row r="33" spans="1:44" s="29" customFormat="1" ht="12" hidden="1" customHeight="1" outlineLevel="1" x14ac:dyDescent="0.2">
      <c r="A33" s="26"/>
      <c r="B33" s="27" t="s">
        <v>65</v>
      </c>
      <c r="C33" s="30"/>
      <c r="D33" s="30"/>
      <c r="E33" s="30"/>
      <c r="F33" s="30"/>
      <c r="G33" s="39"/>
      <c r="H33" s="31"/>
      <c r="I33" s="31"/>
      <c r="J33" s="31"/>
      <c r="K33" s="31"/>
      <c r="L33" s="39"/>
      <c r="M33" s="31"/>
      <c r="N33" s="31"/>
      <c r="O33" s="31"/>
      <c r="P33" s="31"/>
      <c r="Q33" s="39"/>
      <c r="R33" s="31">
        <f>Cont_Europe!R27</f>
        <v>272.10000000000008</v>
      </c>
      <c r="S33" s="31">
        <f>Cont_Europe!S27</f>
        <v>285.59999999999957</v>
      </c>
      <c r="T33" s="31">
        <f>Cont_Europe!T27</f>
        <v>317.90000000000077</v>
      </c>
      <c r="U33" s="31">
        <f>Cont_Europe!U27</f>
        <v>299.39999999999947</v>
      </c>
      <c r="V33" s="39">
        <f t="shared" si="44"/>
        <v>1174.9999999999998</v>
      </c>
      <c r="W33" s="31">
        <f>Cont_Europe!W27</f>
        <v>311.69999999999993</v>
      </c>
      <c r="X33" s="31">
        <f>Cont_Europe!X27</f>
        <v>293.60000000000002</v>
      </c>
      <c r="Y33" s="31">
        <f>Cont_Europe!Y27</f>
        <v>289.29999999999922</v>
      </c>
      <c r="Z33" s="31">
        <f>Cont_Europe!Z27</f>
        <v>323.50000000000017</v>
      </c>
      <c r="AA33" s="39">
        <f t="shared" ref="AA33:AA37" si="45">SUM(W33:Z33)</f>
        <v>1218.0999999999995</v>
      </c>
      <c r="AB33" s="31">
        <f>Cont_Europe!AB27</f>
        <v>303</v>
      </c>
      <c r="AC33" s="31">
        <f>Cont_Europe!AC27</f>
        <v>298</v>
      </c>
      <c r="AD33" s="31">
        <f>Cont_Europe!AD27</f>
        <v>325</v>
      </c>
      <c r="AE33" s="31">
        <f>Cont_Europe!AE27</f>
        <v>361</v>
      </c>
      <c r="AF33" s="39">
        <f t="shared" ref="AF33:AF37" si="46">SUM(AB33:AE33)</f>
        <v>1287</v>
      </c>
      <c r="AG33" s="31">
        <f>Cont_Europe!AG27</f>
        <v>317</v>
      </c>
      <c r="AH33" s="31">
        <f>Cont_Europe!AH27</f>
        <v>303</v>
      </c>
      <c r="AI33" s="31">
        <f>Cont_Europe!AI27</f>
        <v>337</v>
      </c>
      <c r="AJ33" s="31">
        <f>Cont_Europe!AJ27</f>
        <v>358</v>
      </c>
      <c r="AK33" s="47">
        <f t="shared" ref="AK33" si="47">SUM(AG33:AJ33)</f>
        <v>1315</v>
      </c>
      <c r="AL33" s="31">
        <f>Cont_Europe!AL27</f>
        <v>325</v>
      </c>
      <c r="AM33" s="31"/>
      <c r="AN33" s="31"/>
      <c r="AO33" s="31"/>
      <c r="AP33" s="39"/>
      <c r="AQ33" s="57"/>
    </row>
    <row r="34" spans="1:44" s="29" customFormat="1" ht="12" hidden="1" customHeight="1" outlineLevel="1" x14ac:dyDescent="0.2">
      <c r="A34" s="26"/>
      <c r="B34" s="27" t="s">
        <v>66</v>
      </c>
      <c r="C34" s="30"/>
      <c r="D34" s="30"/>
      <c r="E34" s="30"/>
      <c r="F34" s="30"/>
      <c r="G34" s="39"/>
      <c r="H34" s="31"/>
      <c r="I34" s="31"/>
      <c r="J34" s="31"/>
      <c r="K34" s="31"/>
      <c r="L34" s="39"/>
      <c r="M34" s="31"/>
      <c r="N34" s="31"/>
      <c r="O34" s="272"/>
      <c r="P34" s="31"/>
      <c r="Q34" s="39"/>
      <c r="R34" s="31">
        <f>North_America!R29</f>
        <v>0</v>
      </c>
      <c r="S34" s="31">
        <f>North_America!S29</f>
        <v>0</v>
      </c>
      <c r="T34" s="31">
        <f>North_America!T29</f>
        <v>0</v>
      </c>
      <c r="U34" s="31">
        <f>North_America!U29</f>
        <v>0</v>
      </c>
      <c r="V34" s="39">
        <f>SUM(R34:U34)</f>
        <v>0</v>
      </c>
      <c r="W34" s="31">
        <f>North_America!W29</f>
        <v>1.8</v>
      </c>
      <c r="X34" s="31">
        <f>North_America!X29</f>
        <v>7.8999999999999986</v>
      </c>
      <c r="Y34" s="31">
        <f>North_America!Y29</f>
        <v>6.7000000000000028</v>
      </c>
      <c r="Z34" s="31">
        <f>North_America!Z29</f>
        <v>4.5000000000000231</v>
      </c>
      <c r="AA34" s="39">
        <f>SUM(W34:Z34)</f>
        <v>20.900000000000027</v>
      </c>
      <c r="AB34" s="31">
        <f>North_America!AB29</f>
        <v>9</v>
      </c>
      <c r="AC34" s="31">
        <f>North_America!AC29</f>
        <v>3</v>
      </c>
      <c r="AD34" s="31">
        <f>North_America!AD29</f>
        <v>5</v>
      </c>
      <c r="AE34" s="31">
        <f>North_America!AE29</f>
        <v>8</v>
      </c>
      <c r="AF34" s="39">
        <f>SUM(AB34:AE34)</f>
        <v>25</v>
      </c>
      <c r="AG34" s="31">
        <f>North_America!AG29</f>
        <v>12</v>
      </c>
      <c r="AH34" s="31">
        <f>North_America!AH29</f>
        <v>9</v>
      </c>
      <c r="AI34" s="31">
        <f>North_America!AI29</f>
        <v>10</v>
      </c>
      <c r="AJ34" s="31">
        <f>North_America!AJ29</f>
        <v>11</v>
      </c>
      <c r="AK34" s="39">
        <f>SUM(AG34:AJ34)</f>
        <v>42</v>
      </c>
      <c r="AL34" s="31">
        <f>North_America!AL29</f>
        <v>75</v>
      </c>
      <c r="AM34" s="31"/>
      <c r="AN34" s="31"/>
      <c r="AO34" s="31"/>
      <c r="AP34" s="39"/>
      <c r="AQ34" s="69"/>
    </row>
    <row r="35" spans="1:44" s="29" customFormat="1" ht="12" hidden="1" customHeight="1" outlineLevel="1" x14ac:dyDescent="0.2">
      <c r="A35" s="26"/>
      <c r="B35" s="27" t="s">
        <v>67</v>
      </c>
      <c r="C35" s="30"/>
      <c r="D35" s="30"/>
      <c r="E35" s="30"/>
      <c r="F35" s="30"/>
      <c r="G35" s="39"/>
      <c r="H35" s="31"/>
      <c r="I35" s="31"/>
      <c r="J35" s="31"/>
      <c r="K35" s="31"/>
      <c r="L35" s="39"/>
      <c r="M35" s="272"/>
      <c r="N35" s="31"/>
      <c r="O35" s="272"/>
      <c r="P35" s="31"/>
      <c r="Q35" s="39"/>
      <c r="R35" s="31">
        <f>United_Kingdom!R29</f>
        <v>0</v>
      </c>
      <c r="S35" s="31">
        <f>United_Kingdom!S29</f>
        <v>0</v>
      </c>
      <c r="T35" s="31">
        <f>United_Kingdom!T29</f>
        <v>0</v>
      </c>
      <c r="U35" s="31">
        <f>United_Kingdom!U29</f>
        <v>0</v>
      </c>
      <c r="V35" s="39">
        <f t="shared" si="44"/>
        <v>0</v>
      </c>
      <c r="W35" s="31">
        <f>United_Kingdom!W29</f>
        <v>20.399999999999999</v>
      </c>
      <c r="X35" s="31">
        <f>United_Kingdom!X29</f>
        <v>50.000000000000341</v>
      </c>
      <c r="Y35" s="31">
        <f>United_Kingdom!Y29</f>
        <v>44.362226929304754</v>
      </c>
      <c r="Z35" s="31">
        <f>United_Kingdom!Z29</f>
        <v>42.237773070696001</v>
      </c>
      <c r="AA35" s="39">
        <f t="shared" si="45"/>
        <v>157.00000000000111</v>
      </c>
      <c r="AB35" s="31">
        <f>United_Kingdom!AB29</f>
        <v>18</v>
      </c>
      <c r="AC35" s="31">
        <f>United_Kingdom!AC29</f>
        <v>5</v>
      </c>
      <c r="AD35" s="31">
        <f>United_Kingdom!AD29</f>
        <v>6</v>
      </c>
      <c r="AE35" s="31">
        <f>United_Kingdom!AE29</f>
        <v>6</v>
      </c>
      <c r="AF35" s="39">
        <f t="shared" si="46"/>
        <v>35</v>
      </c>
      <c r="AG35" s="31">
        <f>United_Kingdom!AG29</f>
        <v>9</v>
      </c>
      <c r="AH35" s="31">
        <f>United_Kingdom!AH29</f>
        <v>6</v>
      </c>
      <c r="AI35" s="31">
        <f>United_Kingdom!AI29</f>
        <v>9</v>
      </c>
      <c r="AJ35" s="31">
        <f>United_Kingdom!AJ29</f>
        <v>10</v>
      </c>
      <c r="AK35" s="39">
        <f t="shared" ref="AK35:AK37" si="48">SUM(AG35:AJ35)</f>
        <v>34</v>
      </c>
      <c r="AL35" s="31">
        <f>United_Kingdom!AL29</f>
        <v>4</v>
      </c>
      <c r="AM35" s="31"/>
      <c r="AN35" s="31"/>
      <c r="AO35" s="31"/>
      <c r="AP35" s="39"/>
      <c r="AQ35" s="69"/>
    </row>
    <row r="36" spans="1:44" s="29" customFormat="1" ht="12" hidden="1" customHeight="1" outlineLevel="1" x14ac:dyDescent="0.2">
      <c r="A36" s="26"/>
      <c r="B36" s="27" t="s">
        <v>85</v>
      </c>
      <c r="C36" s="30"/>
      <c r="D36" s="30"/>
      <c r="E36" s="30"/>
      <c r="F36" s="30"/>
      <c r="G36" s="39"/>
      <c r="H36" s="31"/>
      <c r="I36" s="31"/>
      <c r="J36" s="31"/>
      <c r="K36" s="31"/>
      <c r="L36" s="39"/>
      <c r="M36" s="31"/>
      <c r="N36" s="31"/>
      <c r="O36" s="272"/>
      <c r="P36" s="31"/>
      <c r="Q36" s="39"/>
      <c r="R36" s="204">
        <v>0</v>
      </c>
      <c r="S36" s="204">
        <v>0</v>
      </c>
      <c r="T36" s="204">
        <v>0</v>
      </c>
      <c r="U36" s="204">
        <v>0</v>
      </c>
      <c r="V36" s="39">
        <f>SUM(R36:U36)</f>
        <v>0</v>
      </c>
      <c r="W36" s="31">
        <f>Betano!W21</f>
        <v>13.9</v>
      </c>
      <c r="X36" s="31">
        <f>Betano!X21</f>
        <v>29.2</v>
      </c>
      <c r="Y36" s="31">
        <f>Betano!Y21</f>
        <v>29.900000000000002</v>
      </c>
      <c r="Z36" s="31">
        <f>Betano!Z21</f>
        <v>23.099999999999984</v>
      </c>
      <c r="AA36" s="39">
        <f t="shared" si="45"/>
        <v>96.09999999999998</v>
      </c>
      <c r="AB36" s="31">
        <f>Betano!AB21</f>
        <v>26</v>
      </c>
      <c r="AC36" s="31">
        <f>Betano!AC21</f>
        <v>35</v>
      </c>
      <c r="AD36" s="31">
        <f>Betano!AD21</f>
        <v>72</v>
      </c>
      <c r="AE36" s="31">
        <f>Betano!AE21</f>
        <v>54</v>
      </c>
      <c r="AF36" s="39">
        <f t="shared" si="46"/>
        <v>187</v>
      </c>
      <c r="AG36" s="31">
        <f>Betano!AG21</f>
        <v>42</v>
      </c>
      <c r="AH36" s="31">
        <f>Betano!AH21</f>
        <v>63</v>
      </c>
      <c r="AI36" s="31">
        <f>Betano!AI21</f>
        <v>34</v>
      </c>
      <c r="AJ36" s="31">
        <f>Betano!AJ21</f>
        <v>153</v>
      </c>
      <c r="AK36" s="39">
        <f t="shared" si="48"/>
        <v>292</v>
      </c>
      <c r="AL36" s="31">
        <f>Betano!AL21</f>
        <v>60</v>
      </c>
      <c r="AM36" s="31"/>
      <c r="AN36" s="31"/>
      <c r="AO36" s="31"/>
      <c r="AP36" s="39"/>
    </row>
    <row r="37" spans="1:44" s="29" customFormat="1" ht="12" hidden="1" customHeight="1" outlineLevel="1" x14ac:dyDescent="0.2">
      <c r="A37" s="26"/>
      <c r="B37" s="27" t="s">
        <v>68</v>
      </c>
      <c r="C37" s="30"/>
      <c r="D37" s="30"/>
      <c r="E37" s="30"/>
      <c r="F37" s="30"/>
      <c r="G37" s="39"/>
      <c r="H37" s="31"/>
      <c r="I37" s="31"/>
      <c r="J37" s="31"/>
      <c r="K37" s="31"/>
      <c r="L37" s="39"/>
      <c r="M37" s="272"/>
      <c r="N37" s="31"/>
      <c r="O37" s="272"/>
      <c r="P37" s="31"/>
      <c r="Q37" s="39"/>
      <c r="R37" s="31">
        <v>-2.1999999999999988</v>
      </c>
      <c r="S37" s="31">
        <v>-2.5999999999999988</v>
      </c>
      <c r="T37" s="31">
        <v>-1.1999999999999993</v>
      </c>
      <c r="U37" s="31">
        <v>-1.6000000000000014</v>
      </c>
      <c r="V37" s="39">
        <f t="shared" si="44"/>
        <v>-7.5999999999999979</v>
      </c>
      <c r="W37" s="31">
        <v>-0.89999999999999947</v>
      </c>
      <c r="X37" s="31">
        <v>0.30000000000000071</v>
      </c>
      <c r="Y37" s="31">
        <v>-1.9000000000000008</v>
      </c>
      <c r="Z37" s="31">
        <v>-4.8000000000000043</v>
      </c>
      <c r="AA37" s="39">
        <f t="shared" si="45"/>
        <v>-7.3000000000000043</v>
      </c>
      <c r="AB37" s="31">
        <v>-5</v>
      </c>
      <c r="AC37" s="31">
        <v>-6</v>
      </c>
      <c r="AD37" s="31">
        <v>-2</v>
      </c>
      <c r="AE37" s="31">
        <v>6</v>
      </c>
      <c r="AF37" s="39">
        <f t="shared" si="46"/>
        <v>-7</v>
      </c>
      <c r="AG37" s="31">
        <v>-22</v>
      </c>
      <c r="AH37" s="31">
        <v>-26</v>
      </c>
      <c r="AI37" s="31">
        <v>-16</v>
      </c>
      <c r="AJ37" s="31">
        <v>-35</v>
      </c>
      <c r="AK37" s="39">
        <f t="shared" si="48"/>
        <v>-99</v>
      </c>
      <c r="AL37" s="31">
        <f>AL32-SUM(AL33:AL36)</f>
        <v>-21</v>
      </c>
      <c r="AM37" s="31"/>
      <c r="AN37" s="31"/>
      <c r="AO37" s="31"/>
      <c r="AP37" s="39"/>
    </row>
    <row r="38" spans="1:44" s="74" customFormat="1" ht="12" customHeight="1" collapsed="1" x14ac:dyDescent="0.2">
      <c r="A38" s="70" t="s">
        <v>86</v>
      </c>
      <c r="B38" s="71"/>
      <c r="C38" s="72">
        <f t="shared" ref="C38:AL38" si="49">C32/C17</f>
        <v>0.43766271333526185</v>
      </c>
      <c r="D38" s="72">
        <f t="shared" si="49"/>
        <v>0.39578454332552726</v>
      </c>
      <c r="E38" s="72">
        <f t="shared" si="49"/>
        <v>0.40989702517162435</v>
      </c>
      <c r="F38" s="72">
        <f t="shared" si="49"/>
        <v>0.41138790035587181</v>
      </c>
      <c r="G38" s="73">
        <f t="shared" si="49"/>
        <v>0.41360394953373558</v>
      </c>
      <c r="H38" s="72">
        <f t="shared" si="49"/>
        <v>0.46947082767978293</v>
      </c>
      <c r="I38" s="72">
        <f t="shared" si="49"/>
        <v>0.30047443331576185</v>
      </c>
      <c r="J38" s="72">
        <f t="shared" si="49"/>
        <v>0.40241011457921783</v>
      </c>
      <c r="K38" s="72">
        <f t="shared" si="49"/>
        <v>0.38082191780821939</v>
      </c>
      <c r="L38" s="73">
        <f t="shared" si="49"/>
        <v>0.39691672198864064</v>
      </c>
      <c r="M38" s="72">
        <f t="shared" si="49"/>
        <v>0.47204968944099374</v>
      </c>
      <c r="N38" s="72">
        <f t="shared" si="49"/>
        <v>0.49771214642262918</v>
      </c>
      <c r="O38" s="72">
        <f t="shared" si="49"/>
        <v>0.49802778254158764</v>
      </c>
      <c r="P38" s="72">
        <f t="shared" si="49"/>
        <v>0.46929613596280245</v>
      </c>
      <c r="Q38" s="73">
        <f t="shared" si="49"/>
        <v>0.48497617256082254</v>
      </c>
      <c r="R38" s="72">
        <f t="shared" si="49"/>
        <v>0.46606803660853041</v>
      </c>
      <c r="S38" s="72">
        <f t="shared" si="49"/>
        <v>0.46986551552382527</v>
      </c>
      <c r="T38" s="72">
        <f t="shared" si="49"/>
        <v>0.49330218068535808</v>
      </c>
      <c r="U38" s="72">
        <f t="shared" si="49"/>
        <v>0.42062146892655472</v>
      </c>
      <c r="V38" s="73">
        <f t="shared" si="49"/>
        <v>0.46116773327012733</v>
      </c>
      <c r="W38" s="72">
        <f t="shared" si="49"/>
        <v>0.42219056880946582</v>
      </c>
      <c r="X38" s="72">
        <f t="shared" si="49"/>
        <v>0.41829051624256358</v>
      </c>
      <c r="Y38" s="72">
        <f t="shared" si="49"/>
        <v>0.42067705514073911</v>
      </c>
      <c r="Z38" s="72">
        <f t="shared" si="49"/>
        <v>0.39066789465487278</v>
      </c>
      <c r="AA38" s="73">
        <f t="shared" si="49"/>
        <v>0.41213413415441674</v>
      </c>
      <c r="AB38" s="72">
        <f t="shared" si="49"/>
        <v>0.37300743889479276</v>
      </c>
      <c r="AC38" s="72">
        <f t="shared" si="49"/>
        <v>0.36099137931034481</v>
      </c>
      <c r="AD38" s="72">
        <f t="shared" si="49"/>
        <v>0.41812564366632338</v>
      </c>
      <c r="AE38" s="72">
        <f t="shared" si="49"/>
        <v>0.39402173913043476</v>
      </c>
      <c r="AF38" s="73">
        <f t="shared" si="49"/>
        <v>0.38717038539553755</v>
      </c>
      <c r="AG38" s="72">
        <f t="shared" si="49"/>
        <v>0.36125126135216951</v>
      </c>
      <c r="AH38" s="72">
        <f t="shared" si="49"/>
        <v>0.36261491317671091</v>
      </c>
      <c r="AI38" s="72">
        <f t="shared" si="49"/>
        <v>0.36559139784946237</v>
      </c>
      <c r="AJ38" s="72">
        <f t="shared" si="49"/>
        <v>0.44414655942806075</v>
      </c>
      <c r="AK38" s="73">
        <f t="shared" si="49"/>
        <v>0.38521400778210119</v>
      </c>
      <c r="AL38" s="72">
        <f t="shared" si="49"/>
        <v>0.36794019933554817</v>
      </c>
      <c r="AM38" s="72"/>
      <c r="AN38" s="72"/>
      <c r="AO38" s="72"/>
      <c r="AP38" s="73"/>
    </row>
    <row r="39" spans="1:44" s="10" customFormat="1" ht="12" customHeight="1" x14ac:dyDescent="0.2">
      <c r="A39" s="32" t="s">
        <v>69</v>
      </c>
      <c r="B39" s="21"/>
      <c r="C39" s="22"/>
      <c r="D39" s="22"/>
      <c r="E39" s="22"/>
      <c r="F39" s="22"/>
      <c r="G39" s="23"/>
      <c r="H39" s="75"/>
      <c r="I39" s="75"/>
      <c r="J39" s="75"/>
      <c r="K39" s="75"/>
      <c r="L39" s="36"/>
      <c r="M39" s="35">
        <f t="shared" ref="M39:AH39" si="50">(M32-H32)/H32</f>
        <v>4.3352601156069363E-2</v>
      </c>
      <c r="N39" s="35">
        <f t="shared" si="50"/>
        <v>3.1982456140350912</v>
      </c>
      <c r="O39" s="35">
        <f t="shared" si="50"/>
        <v>0.42562592047127779</v>
      </c>
      <c r="P39" s="35">
        <f t="shared" si="50"/>
        <v>1.1057553956834503</v>
      </c>
      <c r="Q39" s="36">
        <f t="shared" si="50"/>
        <v>0.79669206467199227</v>
      </c>
      <c r="R39" s="35">
        <f t="shared" si="50"/>
        <v>0.86911357340720163</v>
      </c>
      <c r="S39" s="35">
        <f t="shared" si="50"/>
        <v>0.18261596322607487</v>
      </c>
      <c r="T39" s="35">
        <f t="shared" si="50"/>
        <v>9.0564738292012406E-2</v>
      </c>
      <c r="U39" s="35">
        <f t="shared" si="50"/>
        <v>1.742398360096175E-2</v>
      </c>
      <c r="V39" s="36">
        <f t="shared" si="50"/>
        <v>0.20748862225900042</v>
      </c>
      <c r="W39" s="35">
        <f t="shared" si="50"/>
        <v>0.28454983327158262</v>
      </c>
      <c r="X39" s="35">
        <f t="shared" si="50"/>
        <v>0.34628975265017686</v>
      </c>
      <c r="Y39" s="35">
        <f t="shared" si="50"/>
        <v>0.16324597410799102</v>
      </c>
      <c r="Z39" s="35">
        <f t="shared" si="50"/>
        <v>0.30456682337138158</v>
      </c>
      <c r="AA39" s="36">
        <f t="shared" si="50"/>
        <v>0.27171492204899639</v>
      </c>
      <c r="AB39" s="35">
        <f t="shared" si="50"/>
        <v>1.2402653591000732E-2</v>
      </c>
      <c r="AC39" s="35">
        <f t="shared" si="50"/>
        <v>-0.12073490813648308</v>
      </c>
      <c r="AD39" s="35">
        <f t="shared" si="50"/>
        <v>0.10206297502714277</v>
      </c>
      <c r="AE39" s="35">
        <f t="shared" si="50"/>
        <v>0.11969111969112214</v>
      </c>
      <c r="AF39" s="36">
        <f t="shared" si="50"/>
        <v>2.8559881449548921E-2</v>
      </c>
      <c r="AG39" s="35">
        <f t="shared" si="50"/>
        <v>1.9943019943019943E-2</v>
      </c>
      <c r="AH39" s="35">
        <f t="shared" si="50"/>
        <v>5.9701492537313432E-2</v>
      </c>
      <c r="AI39" s="35">
        <f>(AI32-AD32)/AD32</f>
        <v>-7.8817733990147784E-2</v>
      </c>
      <c r="AJ39" s="35">
        <f t="shared" ref="AJ39:AL39" si="51">(AJ32-AE32)/AE32</f>
        <v>0.14252873563218391</v>
      </c>
      <c r="AK39" s="36">
        <f t="shared" si="51"/>
        <v>3.732809430255403E-2</v>
      </c>
      <c r="AL39" s="35">
        <f t="shared" si="51"/>
        <v>0.23743016759776536</v>
      </c>
      <c r="AM39" s="35"/>
      <c r="AN39" s="35"/>
      <c r="AO39" s="35"/>
      <c r="AP39" s="36"/>
    </row>
    <row r="40" spans="1:44" s="55" customFormat="1" ht="12" customHeight="1" x14ac:dyDescent="0.2">
      <c r="A40" s="21"/>
      <c r="B40" s="2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row>
    <row r="41" spans="1:44" s="55" customFormat="1" ht="12" customHeight="1" x14ac:dyDescent="0.2">
      <c r="A41" s="76" t="s">
        <v>87</v>
      </c>
      <c r="C41" s="77"/>
      <c r="D41" s="77"/>
      <c r="E41" s="77"/>
      <c r="F41" s="77"/>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row>
    <row r="42" spans="1:44" s="10" customFormat="1" ht="12" customHeight="1" x14ac:dyDescent="0.2">
      <c r="A42" s="78" t="s">
        <v>84</v>
      </c>
      <c r="B42" s="79"/>
      <c r="C42" s="80"/>
      <c r="D42" s="80"/>
      <c r="E42" s="80"/>
      <c r="F42" s="80"/>
      <c r="G42" s="81"/>
      <c r="H42" s="80"/>
      <c r="I42" s="80"/>
      <c r="J42" s="80"/>
      <c r="K42" s="80"/>
      <c r="L42" s="81"/>
      <c r="M42" s="80"/>
      <c r="N42" s="80"/>
      <c r="O42" s="80"/>
      <c r="P42" s="80"/>
      <c r="Q42" s="81"/>
      <c r="R42" s="80"/>
      <c r="S42" s="80"/>
      <c r="T42" s="80"/>
      <c r="U42" s="80"/>
      <c r="V42" s="81"/>
      <c r="W42" s="80"/>
      <c r="X42" s="80"/>
      <c r="Y42" s="80"/>
      <c r="Z42" s="80"/>
      <c r="AA42" s="81"/>
      <c r="AB42" s="82">
        <f>AB32</f>
        <v>351</v>
      </c>
      <c r="AC42" s="82">
        <f>AC32</f>
        <v>335</v>
      </c>
      <c r="AD42" s="82">
        <f t="shared" ref="AD42:AL42" si="52">AD32</f>
        <v>406</v>
      </c>
      <c r="AE42" s="82">
        <f t="shared" si="52"/>
        <v>435</v>
      </c>
      <c r="AF42" s="83">
        <f t="shared" si="52"/>
        <v>1527</v>
      </c>
      <c r="AG42" s="82">
        <f t="shared" si="52"/>
        <v>358</v>
      </c>
      <c r="AH42" s="82">
        <f t="shared" si="52"/>
        <v>355</v>
      </c>
      <c r="AI42" s="82">
        <f t="shared" si="52"/>
        <v>374</v>
      </c>
      <c r="AJ42" s="82">
        <f t="shared" si="52"/>
        <v>497</v>
      </c>
      <c r="AK42" s="83">
        <f t="shared" si="52"/>
        <v>1584</v>
      </c>
      <c r="AL42" s="82">
        <f t="shared" si="52"/>
        <v>443</v>
      </c>
      <c r="AM42" s="82"/>
      <c r="AN42" s="82"/>
      <c r="AO42" s="82"/>
      <c r="AP42" s="83"/>
      <c r="AR42" s="68"/>
    </row>
    <row r="43" spans="1:44" s="10" customFormat="1" ht="12" customHeight="1" x14ac:dyDescent="0.2">
      <c r="A43" s="84" t="s">
        <v>88</v>
      </c>
      <c r="B43" s="77"/>
      <c r="C43" s="77"/>
      <c r="D43" s="77"/>
      <c r="E43" s="77"/>
      <c r="F43" s="77"/>
      <c r="G43" s="87"/>
      <c r="H43" s="88"/>
      <c r="I43" s="88"/>
      <c r="J43" s="88"/>
      <c r="K43" s="88"/>
      <c r="L43" s="87"/>
      <c r="M43" s="88"/>
      <c r="N43" s="88"/>
      <c r="O43" s="88"/>
      <c r="P43" s="88"/>
      <c r="Q43" s="87"/>
      <c r="R43" s="88"/>
      <c r="S43" s="88"/>
      <c r="T43" s="88"/>
      <c r="U43" s="88"/>
      <c r="V43" s="87"/>
      <c r="W43" s="88"/>
      <c r="X43" s="88"/>
      <c r="Y43" s="88"/>
      <c r="Z43" s="88"/>
      <c r="AA43" s="87"/>
      <c r="AB43" s="369">
        <v>-53.8</v>
      </c>
      <c r="AC43" s="369">
        <v>-55</v>
      </c>
      <c r="AD43" s="369">
        <v>-57</v>
      </c>
      <c r="AE43" s="85">
        <f>AF43-SUM(AB43:AD43)</f>
        <v>-48.399999999999977</v>
      </c>
      <c r="AF43" s="86">
        <f>'Adj net income calc'!H115</f>
        <v>-214.2</v>
      </c>
      <c r="AG43" s="369">
        <v>-55</v>
      </c>
      <c r="AH43" s="369">
        <v>-57</v>
      </c>
      <c r="AI43" s="369">
        <v>-64</v>
      </c>
      <c r="AJ43" s="85">
        <f>AK43-SUM(AG43:AI43)</f>
        <v>-56</v>
      </c>
      <c r="AK43" s="86">
        <f>'Adj net income calc'!H11</f>
        <v>-232</v>
      </c>
      <c r="AL43" s="369">
        <v>-64</v>
      </c>
      <c r="AM43" s="369"/>
      <c r="AN43" s="369"/>
      <c r="AO43" s="85"/>
      <c r="AP43" s="86"/>
    </row>
    <row r="44" spans="1:44" s="10" customFormat="1" ht="12" customHeight="1" x14ac:dyDescent="0.2">
      <c r="A44" s="84" t="s">
        <v>89</v>
      </c>
      <c r="B44" s="5"/>
      <c r="C44" s="77"/>
      <c r="D44" s="77"/>
      <c r="E44" s="77"/>
      <c r="F44" s="77"/>
      <c r="G44" s="87"/>
      <c r="H44" s="88"/>
      <c r="I44" s="88"/>
      <c r="J44" s="88"/>
      <c r="K44" s="88"/>
      <c r="L44" s="87"/>
      <c r="M44" s="88"/>
      <c r="N44" s="88"/>
      <c r="O44" s="88"/>
      <c r="P44" s="88"/>
      <c r="Q44" s="87"/>
      <c r="R44" s="88"/>
      <c r="S44" s="88"/>
      <c r="T44" s="88"/>
      <c r="U44" s="88"/>
      <c r="V44" s="87"/>
      <c r="W44" s="88"/>
      <c r="X44" s="88"/>
      <c r="Y44" s="88"/>
      <c r="Z44" s="88"/>
      <c r="AA44" s="87"/>
      <c r="AB44" s="369">
        <v>0</v>
      </c>
      <c r="AC44" s="369">
        <v>0</v>
      </c>
      <c r="AD44" s="88">
        <v>0</v>
      </c>
      <c r="AE44" s="85">
        <f>AF44-SUM(AB44:AD44)</f>
        <v>0</v>
      </c>
      <c r="AF44" s="86">
        <f>'Adj net income calc'!H116</f>
        <v>0</v>
      </c>
      <c r="AG44" s="369">
        <v>0</v>
      </c>
      <c r="AH44" s="369">
        <v>0</v>
      </c>
      <c r="AI44" s="369">
        <v>0</v>
      </c>
      <c r="AJ44" s="85">
        <f>IF(AK44-SUM(AG44:AI44)=0,0,AK44-SUM(AG44:AI44))</f>
        <v>0</v>
      </c>
      <c r="AK44" s="86">
        <f>'Adj net income calc'!H12</f>
        <v>0</v>
      </c>
      <c r="AL44" s="369">
        <v>0</v>
      </c>
      <c r="AM44" s="369"/>
      <c r="AN44" s="369"/>
      <c r="AO44" s="85"/>
      <c r="AP44" s="86"/>
    </row>
    <row r="45" spans="1:44" s="10" customFormat="1" ht="12" customHeight="1" x14ac:dyDescent="0.2">
      <c r="A45" s="84" t="s">
        <v>90</v>
      </c>
      <c r="B45" s="5"/>
      <c r="C45" s="77"/>
      <c r="D45" s="77"/>
      <c r="E45" s="77"/>
      <c r="F45" s="77"/>
      <c r="G45" s="87"/>
      <c r="H45" s="88"/>
      <c r="I45" s="88"/>
      <c r="J45" s="88"/>
      <c r="K45" s="88"/>
      <c r="L45" s="87"/>
      <c r="M45" s="88"/>
      <c r="N45" s="88"/>
      <c r="O45" s="88"/>
      <c r="P45" s="88"/>
      <c r="Q45" s="87"/>
      <c r="R45" s="88"/>
      <c r="S45" s="88"/>
      <c r="T45" s="88"/>
      <c r="U45" s="88"/>
      <c r="V45" s="87"/>
      <c r="W45" s="88"/>
      <c r="X45" s="88"/>
      <c r="Y45" s="88"/>
      <c r="Z45" s="88"/>
      <c r="AA45" s="87"/>
      <c r="AB45" s="369">
        <v>0</v>
      </c>
      <c r="AC45" s="369">
        <v>0</v>
      </c>
      <c r="AD45" s="88">
        <v>0</v>
      </c>
      <c r="AE45" s="85">
        <f>AF45-SUM(AB45:AD45)</f>
        <v>0</v>
      </c>
      <c r="AF45" s="86">
        <f>'Adj net income calc'!H117</f>
        <v>0</v>
      </c>
      <c r="AG45" s="369">
        <v>0</v>
      </c>
      <c r="AH45" s="369">
        <v>0</v>
      </c>
      <c r="AI45" s="369">
        <v>0</v>
      </c>
      <c r="AJ45" s="85">
        <f>AK45-SUM(AG45:AI45)</f>
        <v>0</v>
      </c>
      <c r="AK45" s="86">
        <f>'Adj net income calc'!H13</f>
        <v>0</v>
      </c>
      <c r="AL45" s="369">
        <v>0</v>
      </c>
      <c r="AM45" s="369"/>
      <c r="AN45" s="369"/>
      <c r="AO45" s="85"/>
      <c r="AP45" s="86"/>
    </row>
    <row r="46" spans="1:44" s="10" customFormat="1" ht="12" customHeight="1" x14ac:dyDescent="0.2">
      <c r="A46" s="78" t="s">
        <v>91</v>
      </c>
      <c r="B46" s="53"/>
      <c r="C46" s="79"/>
      <c r="D46" s="79"/>
      <c r="E46" s="79"/>
      <c r="F46" s="79"/>
      <c r="G46" s="370"/>
      <c r="H46" s="89"/>
      <c r="I46" s="89"/>
      <c r="J46" s="89"/>
      <c r="K46" s="89"/>
      <c r="L46" s="370"/>
      <c r="M46" s="89"/>
      <c r="N46" s="89"/>
      <c r="O46" s="89"/>
      <c r="P46" s="89"/>
      <c r="Q46" s="370"/>
      <c r="R46" s="89"/>
      <c r="S46" s="89"/>
      <c r="T46" s="89"/>
      <c r="U46" s="89"/>
      <c r="V46" s="370"/>
      <c r="W46" s="89"/>
      <c r="X46" s="89"/>
      <c r="Y46" s="89"/>
      <c r="Z46" s="89"/>
      <c r="AA46" s="370"/>
      <c r="AB46" s="82">
        <f>SUM(AB42:AB45)</f>
        <v>297.2</v>
      </c>
      <c r="AC46" s="82">
        <f>SUM(AC42:AC45)</f>
        <v>280</v>
      </c>
      <c r="AD46" s="82">
        <f>SUM(AD42:AD45)</f>
        <v>349</v>
      </c>
      <c r="AE46" s="90">
        <f>SUM(AE42:AE45)</f>
        <v>386.6</v>
      </c>
      <c r="AF46" s="83">
        <f>'Adj net income calc'!H118</f>
        <v>1312.6999999999998</v>
      </c>
      <c r="AG46" s="82">
        <f>SUM(AG42:AG45)</f>
        <v>303</v>
      </c>
      <c r="AH46" s="82">
        <f>SUM(AH42:AH45)</f>
        <v>298</v>
      </c>
      <c r="AI46" s="82">
        <f>SUM(AI42:AI45)</f>
        <v>310</v>
      </c>
      <c r="AJ46" s="90">
        <f>SUM(AJ42:AJ45)</f>
        <v>441</v>
      </c>
      <c r="AK46" s="83">
        <f>'Adj net income calc'!H14</f>
        <v>1352</v>
      </c>
      <c r="AL46" s="82">
        <f>SUM(AL42:AL45)</f>
        <v>379</v>
      </c>
      <c r="AM46" s="82"/>
      <c r="AN46" s="82"/>
      <c r="AO46" s="90"/>
      <c r="AP46" s="83"/>
    </row>
    <row r="47" spans="1:44" ht="12" customHeight="1" x14ac:dyDescent="0.3">
      <c r="A47" s="84" t="s">
        <v>92</v>
      </c>
      <c r="B47" s="77"/>
      <c r="G47" s="289"/>
      <c r="H47" s="288"/>
      <c r="I47" s="288"/>
      <c r="J47" s="288"/>
      <c r="K47" s="288"/>
      <c r="L47" s="289"/>
      <c r="M47" s="288"/>
      <c r="N47" s="288"/>
      <c r="O47" s="288"/>
      <c r="P47" s="288"/>
      <c r="Q47" s="289"/>
      <c r="R47" s="288"/>
      <c r="S47" s="288"/>
      <c r="T47" s="288"/>
      <c r="U47" s="288"/>
      <c r="V47" s="289"/>
      <c r="W47" s="288"/>
      <c r="X47" s="288"/>
      <c r="Y47" s="288"/>
      <c r="Z47" s="288"/>
      <c r="AA47" s="289"/>
      <c r="AB47" s="371">
        <v>-55</v>
      </c>
      <c r="AC47" s="371">
        <v>-56</v>
      </c>
      <c r="AD47" s="371">
        <v>-48</v>
      </c>
      <c r="AE47" s="92">
        <f>AF47-SUM(AB47:AD47)</f>
        <v>-79</v>
      </c>
      <c r="AF47" s="93">
        <f>'Adj net income calc'!H119</f>
        <v>-238</v>
      </c>
      <c r="AG47" s="371">
        <v>-55.7</v>
      </c>
      <c r="AH47" s="371">
        <v>-53</v>
      </c>
      <c r="AI47" s="371">
        <v>-82</v>
      </c>
      <c r="AJ47" s="92">
        <f>AK47-SUM(AG47:AI47)</f>
        <v>-63.300000000000011</v>
      </c>
      <c r="AK47" s="93">
        <f>'Adj net income calc'!H15</f>
        <v>-254</v>
      </c>
      <c r="AL47" s="371">
        <v>-94</v>
      </c>
      <c r="AM47" s="371"/>
      <c r="AN47" s="371"/>
      <c r="AO47" s="92"/>
      <c r="AP47" s="93"/>
    </row>
    <row r="48" spans="1:44" ht="12" customHeight="1" x14ac:dyDescent="0.3">
      <c r="A48" s="78" t="s">
        <v>93</v>
      </c>
      <c r="B48" s="94"/>
      <c r="C48" s="94"/>
      <c r="D48" s="94"/>
      <c r="E48" s="94"/>
      <c r="F48" s="94"/>
      <c r="G48" s="372"/>
      <c r="H48" s="373"/>
      <c r="I48" s="373"/>
      <c r="J48" s="373"/>
      <c r="K48" s="373"/>
      <c r="L48" s="372"/>
      <c r="M48" s="373"/>
      <c r="N48" s="373"/>
      <c r="O48" s="373"/>
      <c r="P48" s="373"/>
      <c r="Q48" s="372"/>
      <c r="R48" s="373"/>
      <c r="S48" s="373"/>
      <c r="T48" s="373"/>
      <c r="U48" s="373"/>
      <c r="V48" s="372"/>
      <c r="W48" s="373"/>
      <c r="X48" s="373"/>
      <c r="Y48" s="373"/>
      <c r="Z48" s="373"/>
      <c r="AA48" s="372"/>
      <c r="AB48" s="95">
        <f>SUM(AB46:AB47)</f>
        <v>242.2</v>
      </c>
      <c r="AC48" s="95">
        <f>SUM(AC46:AC47)</f>
        <v>224</v>
      </c>
      <c r="AD48" s="95">
        <f>SUM(AD46:AD47)</f>
        <v>301</v>
      </c>
      <c r="AE48" s="96">
        <f>SUM(AE46:AE47)</f>
        <v>307.60000000000002</v>
      </c>
      <c r="AF48" s="97">
        <f>'Adj net income calc'!H120</f>
        <v>1074.6999999999998</v>
      </c>
      <c r="AG48" s="95">
        <f>SUM(AG46:AG47)</f>
        <v>247.3</v>
      </c>
      <c r="AH48" s="95">
        <f>SUM(AH46:AH47)</f>
        <v>245</v>
      </c>
      <c r="AI48" s="95">
        <f>SUM(AI46:AI47)</f>
        <v>228</v>
      </c>
      <c r="AJ48" s="96">
        <f>SUM(AJ46:AJ47)</f>
        <v>377.7</v>
      </c>
      <c r="AK48" s="97">
        <f>'Adj net income calc'!H16</f>
        <v>1098</v>
      </c>
      <c r="AL48" s="95">
        <f>SUM(AL46:AL47)</f>
        <v>285</v>
      </c>
      <c r="AM48" s="95"/>
      <c r="AN48" s="95"/>
      <c r="AO48" s="96"/>
      <c r="AP48" s="97"/>
    </row>
    <row r="49" spans="1:43" ht="12" customHeight="1" x14ac:dyDescent="0.3">
      <c r="A49" s="84" t="s">
        <v>94</v>
      </c>
      <c r="G49" s="289"/>
      <c r="H49" s="288"/>
      <c r="I49" s="288"/>
      <c r="J49" s="288"/>
      <c r="K49" s="288"/>
      <c r="L49" s="289"/>
      <c r="M49" s="288"/>
      <c r="N49" s="288"/>
      <c r="O49" s="288"/>
      <c r="P49" s="288"/>
      <c r="Q49" s="289"/>
      <c r="R49" s="288"/>
      <c r="S49" s="288"/>
      <c r="T49" s="288"/>
      <c r="U49" s="288"/>
      <c r="V49" s="289"/>
      <c r="W49" s="288"/>
      <c r="X49" s="288"/>
      <c r="Y49" s="288"/>
      <c r="Z49" s="288"/>
      <c r="AA49" s="289"/>
      <c r="AB49" s="369">
        <v>-67.8</v>
      </c>
      <c r="AC49" s="369">
        <v>-73</v>
      </c>
      <c r="AD49" s="369">
        <v>-58</v>
      </c>
      <c r="AE49" s="98">
        <f>AF49-SUM(AB49:AD49)</f>
        <v>-76.199999999999989</v>
      </c>
      <c r="AF49" s="86">
        <f>'Adj net income calc'!H121</f>
        <v>-275</v>
      </c>
      <c r="AG49" s="369">
        <v>-67</v>
      </c>
      <c r="AH49" s="369">
        <v>-57</v>
      </c>
      <c r="AI49" s="369">
        <v>-79</v>
      </c>
      <c r="AJ49" s="98">
        <f>AK49-SUM(AG49:AI49)</f>
        <v>-53</v>
      </c>
      <c r="AK49" s="86">
        <f>'Adj net income calc'!H17</f>
        <v>-256</v>
      </c>
      <c r="AL49" s="369">
        <v>-72</v>
      </c>
      <c r="AM49" s="369"/>
      <c r="AN49" s="369"/>
      <c r="AO49" s="98"/>
      <c r="AP49" s="86"/>
    </row>
    <row r="50" spans="1:43" s="10" customFormat="1" ht="12" customHeight="1" x14ac:dyDescent="0.2">
      <c r="A50" s="78" t="s">
        <v>95</v>
      </c>
      <c r="B50" s="53"/>
      <c r="C50" s="79"/>
      <c r="D50" s="79"/>
      <c r="E50" s="79"/>
      <c r="F50" s="79"/>
      <c r="G50" s="370"/>
      <c r="H50" s="89"/>
      <c r="I50" s="89"/>
      <c r="J50" s="89"/>
      <c r="K50" s="89"/>
      <c r="L50" s="370"/>
      <c r="M50" s="89"/>
      <c r="N50" s="89"/>
      <c r="O50" s="89"/>
      <c r="P50" s="89"/>
      <c r="Q50" s="370"/>
      <c r="R50" s="89"/>
      <c r="S50" s="89"/>
      <c r="T50" s="89"/>
      <c r="U50" s="89"/>
      <c r="V50" s="370"/>
      <c r="W50" s="89"/>
      <c r="X50" s="89"/>
      <c r="Y50" s="89"/>
      <c r="Z50" s="89"/>
      <c r="AA50" s="370"/>
      <c r="AB50" s="82">
        <f>SUM(AB48:AB49)</f>
        <v>174.39999999999998</v>
      </c>
      <c r="AC50" s="82">
        <f>SUM(AC48:AC49)</f>
        <v>151</v>
      </c>
      <c r="AD50" s="82">
        <f>SUM(AD48:AD49)</f>
        <v>243</v>
      </c>
      <c r="AE50" s="90">
        <f>SUM(AE48:AE49)</f>
        <v>231.40000000000003</v>
      </c>
      <c r="AF50" s="83">
        <f>'Adj net income calc'!H124</f>
        <v>799.8</v>
      </c>
      <c r="AG50" s="82">
        <f>SUM(AG48:AG49)</f>
        <v>180.3</v>
      </c>
      <c r="AH50" s="82">
        <f>SUM(AH48:AH49)</f>
        <v>188</v>
      </c>
      <c r="AI50" s="82">
        <f>SUM(AI48:AI49)</f>
        <v>149</v>
      </c>
      <c r="AJ50" s="90">
        <f>SUM(AJ48:AJ49)</f>
        <v>324.7</v>
      </c>
      <c r="AK50" s="83">
        <f>'Adj net income calc'!H18</f>
        <v>842</v>
      </c>
      <c r="AL50" s="82">
        <f>SUM(AL48:AL49)</f>
        <v>213</v>
      </c>
      <c r="AM50" s="82"/>
      <c r="AN50" s="82"/>
      <c r="AO50" s="90"/>
      <c r="AP50" s="83"/>
    </row>
    <row r="51" spans="1:43" ht="12" customHeight="1" x14ac:dyDescent="0.3">
      <c r="A51" s="84" t="s">
        <v>96</v>
      </c>
      <c r="G51" s="289"/>
      <c r="H51" s="288"/>
      <c r="I51" s="288"/>
      <c r="J51" s="288"/>
      <c r="K51" s="288"/>
      <c r="L51" s="289"/>
      <c r="M51" s="288"/>
      <c r="N51" s="288"/>
      <c r="O51" s="288"/>
      <c r="P51" s="288"/>
      <c r="Q51" s="289"/>
      <c r="R51" s="288"/>
      <c r="S51" s="288"/>
      <c r="T51" s="288"/>
      <c r="U51" s="288"/>
      <c r="V51" s="289"/>
      <c r="W51" s="288"/>
      <c r="X51" s="288"/>
      <c r="Y51" s="288"/>
      <c r="Z51" s="288"/>
      <c r="AA51" s="289"/>
      <c r="AB51" s="371">
        <v>78.8</v>
      </c>
      <c r="AC51" s="371">
        <v>75</v>
      </c>
      <c r="AD51" s="371">
        <v>87</v>
      </c>
      <c r="AE51" s="92">
        <f>AF51-SUM(AB51:AD51)</f>
        <v>109.79999999999995</v>
      </c>
      <c r="AF51" s="93">
        <f>'Adj net income calc'!H125</f>
        <v>350.59999999999997</v>
      </c>
      <c r="AG51" s="371">
        <v>84</v>
      </c>
      <c r="AH51" s="371">
        <v>81</v>
      </c>
      <c r="AI51" s="371">
        <v>77</v>
      </c>
      <c r="AJ51" s="92">
        <f>AK51-SUM(AG51:AI51)</f>
        <v>91</v>
      </c>
      <c r="AK51" s="93">
        <f>'Adj net income calc'!H21</f>
        <v>333</v>
      </c>
      <c r="AL51" s="371">
        <v>44</v>
      </c>
      <c r="AM51" s="371"/>
      <c r="AN51" s="371"/>
      <c r="AO51" s="92"/>
      <c r="AP51" s="93"/>
    </row>
    <row r="52" spans="1:43" s="10" customFormat="1" ht="12" customHeight="1" x14ac:dyDescent="0.2">
      <c r="A52" s="99" t="s">
        <v>97</v>
      </c>
      <c r="B52" s="100"/>
      <c r="C52" s="101"/>
      <c r="D52" s="101"/>
      <c r="E52" s="101"/>
      <c r="F52" s="101"/>
      <c r="G52" s="374"/>
      <c r="H52" s="102"/>
      <c r="I52" s="102"/>
      <c r="J52" s="102"/>
      <c r="K52" s="102"/>
      <c r="L52" s="374"/>
      <c r="M52" s="102"/>
      <c r="N52" s="102"/>
      <c r="O52" s="102"/>
      <c r="P52" s="102"/>
      <c r="Q52" s="374"/>
      <c r="R52" s="102"/>
      <c r="S52" s="102"/>
      <c r="T52" s="102"/>
      <c r="U52" s="102"/>
      <c r="V52" s="374"/>
      <c r="W52" s="102"/>
      <c r="X52" s="102"/>
      <c r="Y52" s="102"/>
      <c r="Z52" s="102"/>
      <c r="AA52" s="374"/>
      <c r="AB52" s="103">
        <f>AB50-AB51</f>
        <v>95.59999999999998</v>
      </c>
      <c r="AC52" s="103">
        <f>AC50-AC51</f>
        <v>76</v>
      </c>
      <c r="AD52" s="103">
        <f>AD50-AD51</f>
        <v>156</v>
      </c>
      <c r="AE52" s="104">
        <f>AE50-AE51</f>
        <v>121.60000000000008</v>
      </c>
      <c r="AF52" s="105">
        <f>'Adj net income calc'!H126</f>
        <v>449.2</v>
      </c>
      <c r="AG52" s="103">
        <f>AG50-AG51</f>
        <v>96.300000000000011</v>
      </c>
      <c r="AH52" s="103">
        <f>AH50-AH51</f>
        <v>107</v>
      </c>
      <c r="AI52" s="103">
        <f>AI50-AI51</f>
        <v>72</v>
      </c>
      <c r="AJ52" s="104">
        <f>AJ50-AJ51</f>
        <v>233.7</v>
      </c>
      <c r="AK52" s="105">
        <f>'Adj net income calc'!H22</f>
        <v>509</v>
      </c>
      <c r="AL52" s="103">
        <f>AL50-AL51</f>
        <v>169</v>
      </c>
      <c r="AM52" s="103"/>
      <c r="AN52" s="103"/>
      <c r="AO52" s="104"/>
      <c r="AP52" s="105"/>
    </row>
    <row r="53" spans="1:43" s="10" customFormat="1" ht="12" customHeight="1" x14ac:dyDescent="0.2">
      <c r="A53" s="84" t="s">
        <v>98</v>
      </c>
      <c r="B53" s="106"/>
      <c r="C53" s="107"/>
      <c r="D53" s="107"/>
      <c r="E53" s="107"/>
      <c r="F53" s="107"/>
      <c r="G53" s="375"/>
      <c r="H53" s="108"/>
      <c r="I53" s="108"/>
      <c r="J53" s="108"/>
      <c r="K53" s="108"/>
      <c r="L53" s="375"/>
      <c r="M53" s="108"/>
      <c r="N53" s="108"/>
      <c r="O53" s="108"/>
      <c r="P53" s="108"/>
      <c r="Q53" s="375"/>
      <c r="R53" s="108"/>
      <c r="S53" s="108"/>
      <c r="T53" s="108"/>
      <c r="U53" s="108"/>
      <c r="V53" s="375"/>
      <c r="W53" s="108"/>
      <c r="X53" s="108"/>
      <c r="Y53" s="108"/>
      <c r="Z53" s="108"/>
      <c r="AA53" s="375"/>
      <c r="AB53" s="369">
        <v>57</v>
      </c>
      <c r="AC53" s="369">
        <v>51</v>
      </c>
      <c r="AD53" s="369">
        <f>(1-0.5164)*124</f>
        <v>59.966400000000007</v>
      </c>
      <c r="AE53" s="98">
        <f>AF53-SUM(AB53:AD53)</f>
        <v>71.033599999999979</v>
      </c>
      <c r="AF53" s="86">
        <v>239</v>
      </c>
      <c r="AG53" s="369">
        <v>59</v>
      </c>
      <c r="AH53" s="369">
        <v>53</v>
      </c>
      <c r="AI53" s="369">
        <f>(1-0.5178)*128</f>
        <v>61.721599999999995</v>
      </c>
      <c r="AJ53" s="98">
        <f>AK53-SUM(AG53:AI53)</f>
        <v>49.278400000000005</v>
      </c>
      <c r="AK53" s="86">
        <v>223</v>
      </c>
      <c r="AL53" s="369" t="s">
        <v>99</v>
      </c>
      <c r="AM53" s="369"/>
      <c r="AN53" s="369"/>
      <c r="AO53" s="109"/>
      <c r="AP53" s="369"/>
    </row>
    <row r="54" spans="1:43" s="10" customFormat="1" ht="12" customHeight="1" x14ac:dyDescent="0.2">
      <c r="A54" s="99" t="s">
        <v>100</v>
      </c>
      <c r="B54" s="100"/>
      <c r="C54" s="101"/>
      <c r="D54" s="101"/>
      <c r="E54" s="101"/>
      <c r="F54" s="101"/>
      <c r="G54" s="374"/>
      <c r="H54" s="102"/>
      <c r="I54" s="102"/>
      <c r="J54" s="102"/>
      <c r="K54" s="102"/>
      <c r="L54" s="374"/>
      <c r="M54" s="102"/>
      <c r="N54" s="102"/>
      <c r="O54" s="102"/>
      <c r="P54" s="102"/>
      <c r="Q54" s="374"/>
      <c r="R54" s="102"/>
      <c r="S54" s="102"/>
      <c r="T54" s="102"/>
      <c r="U54" s="102"/>
      <c r="V54" s="374"/>
      <c r="W54" s="102"/>
      <c r="X54" s="102"/>
      <c r="Y54" s="102"/>
      <c r="Z54" s="102"/>
      <c r="AA54" s="374"/>
      <c r="AB54" s="103">
        <f t="shared" ref="AB54:AK54" si="53">SUM(AB52:AB53)</f>
        <v>152.59999999999997</v>
      </c>
      <c r="AC54" s="103">
        <f t="shared" si="53"/>
        <v>127</v>
      </c>
      <c r="AD54" s="103">
        <f t="shared" si="53"/>
        <v>215.96640000000002</v>
      </c>
      <c r="AE54" s="104">
        <f t="shared" si="53"/>
        <v>192.63360000000006</v>
      </c>
      <c r="AF54" s="105">
        <f t="shared" si="53"/>
        <v>688.2</v>
      </c>
      <c r="AG54" s="103">
        <f t="shared" si="53"/>
        <v>155.30000000000001</v>
      </c>
      <c r="AH54" s="103">
        <f t="shared" si="53"/>
        <v>160</v>
      </c>
      <c r="AI54" s="103">
        <f t="shared" si="53"/>
        <v>133.7216</v>
      </c>
      <c r="AJ54" s="104">
        <f t="shared" si="53"/>
        <v>282.97839999999997</v>
      </c>
      <c r="AK54" s="105">
        <f t="shared" si="53"/>
        <v>732</v>
      </c>
      <c r="AL54" s="103">
        <f>AL52</f>
        <v>169</v>
      </c>
      <c r="AM54" s="103"/>
      <c r="AN54" s="103"/>
      <c r="AO54" s="103"/>
      <c r="AP54" s="103"/>
    </row>
    <row r="55" spans="1:43" ht="12" customHeight="1" x14ac:dyDescent="0.3">
      <c r="A55" s="32"/>
      <c r="B55" s="32"/>
      <c r="C55" s="32"/>
      <c r="D55" s="32"/>
      <c r="E55" s="32"/>
      <c r="F55" s="32"/>
      <c r="G55" s="32"/>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row>
    <row r="56" spans="1:43" ht="12" customHeight="1" x14ac:dyDescent="0.3">
      <c r="A56" s="76"/>
      <c r="B56" s="55"/>
      <c r="C56" s="77"/>
      <c r="D56" s="77"/>
      <c r="E56" s="77"/>
      <c r="F56" s="77"/>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row>
    <row r="57" spans="1:43" ht="12" customHeight="1" thickBot="1" x14ac:dyDescent="0.35">
      <c r="A57" s="111" t="s">
        <v>101</v>
      </c>
      <c r="B57" s="13"/>
      <c r="C57" s="13"/>
      <c r="D57" s="13"/>
      <c r="E57" s="13"/>
      <c r="F57" s="13"/>
      <c r="G57" s="270"/>
      <c r="H57" s="270"/>
      <c r="I57" s="270"/>
      <c r="J57" s="270"/>
      <c r="K57" s="270"/>
      <c r="L57" s="270"/>
      <c r="M57" s="270"/>
      <c r="N57" s="270"/>
      <c r="O57" s="270"/>
      <c r="P57" s="270"/>
      <c r="Q57" s="270"/>
      <c r="R57" s="270"/>
      <c r="S57" s="270"/>
      <c r="T57" s="270"/>
      <c r="U57" s="270"/>
      <c r="V57" s="270"/>
      <c r="W57" s="270"/>
      <c r="X57" s="88"/>
      <c r="Y57" s="88"/>
      <c r="Z57" s="88"/>
      <c r="AA57" s="88"/>
      <c r="AB57" s="88"/>
      <c r="AC57" s="88"/>
      <c r="AD57" s="88"/>
      <c r="AE57" s="88"/>
      <c r="AF57" s="88"/>
      <c r="AG57" s="88"/>
      <c r="AH57" s="88"/>
      <c r="AI57" s="88"/>
      <c r="AJ57" s="88"/>
      <c r="AK57" s="88"/>
      <c r="AL57" s="88"/>
      <c r="AM57" s="88"/>
      <c r="AN57" s="88"/>
      <c r="AO57" s="88"/>
      <c r="AP57" s="88"/>
    </row>
    <row r="58" spans="1:43" ht="12" customHeight="1" x14ac:dyDescent="0.3">
      <c r="A58" s="114" t="s">
        <v>102</v>
      </c>
      <c r="B58" s="114"/>
      <c r="C58" s="113"/>
      <c r="D58" s="113"/>
      <c r="E58" s="113"/>
      <c r="F58" s="113"/>
      <c r="G58" s="376"/>
      <c r="H58" s="377"/>
      <c r="I58" s="377"/>
      <c r="J58" s="377"/>
      <c r="K58" s="377"/>
      <c r="L58" s="376"/>
      <c r="M58" s="377"/>
      <c r="N58" s="377"/>
      <c r="O58" s="377"/>
      <c r="P58" s="377"/>
      <c r="Q58" s="376"/>
      <c r="R58" s="377">
        <f t="shared" ref="R58:AK58" si="54">R32-R29</f>
        <v>250.09999999999991</v>
      </c>
      <c r="S58" s="377">
        <f t="shared" si="54"/>
        <v>265.3</v>
      </c>
      <c r="T58" s="377">
        <f t="shared" si="54"/>
        <v>297.79999999999984</v>
      </c>
      <c r="U58" s="377">
        <f t="shared" si="54"/>
        <v>267.80000000000132</v>
      </c>
      <c r="V58" s="376">
        <f t="shared" si="54"/>
        <v>1081.0000000000009</v>
      </c>
      <c r="W58" s="377">
        <f>W32-W29</f>
        <v>314.40000000000003</v>
      </c>
      <c r="X58" s="377">
        <f t="shared" si="54"/>
        <v>333.80000000000007</v>
      </c>
      <c r="Y58" s="377">
        <f t="shared" si="54"/>
        <v>320.30000000000052</v>
      </c>
      <c r="Z58" s="377">
        <f t="shared" si="54"/>
        <v>346.39999999999918</v>
      </c>
      <c r="AA58" s="376">
        <f t="shared" si="54"/>
        <v>1314.8999999999996</v>
      </c>
      <c r="AB58" s="377">
        <f t="shared" si="54"/>
        <v>305</v>
      </c>
      <c r="AC58" s="377">
        <f t="shared" si="54"/>
        <v>282</v>
      </c>
      <c r="AD58" s="377">
        <f t="shared" si="54"/>
        <v>317</v>
      </c>
      <c r="AE58" s="377">
        <f t="shared" si="54"/>
        <v>360</v>
      </c>
      <c r="AF58" s="376">
        <f t="shared" si="54"/>
        <v>1264</v>
      </c>
      <c r="AG58" s="377">
        <f t="shared" si="54"/>
        <v>297</v>
      </c>
      <c r="AH58" s="377">
        <f t="shared" si="54"/>
        <v>275</v>
      </c>
      <c r="AI58" s="377">
        <f t="shared" si="54"/>
        <v>321</v>
      </c>
      <c r="AJ58" s="377">
        <f t="shared" si="54"/>
        <v>328</v>
      </c>
      <c r="AK58" s="376">
        <f t="shared" si="54"/>
        <v>1221</v>
      </c>
      <c r="AL58" s="377">
        <f>AL32-AL29</f>
        <v>373</v>
      </c>
      <c r="AM58" s="377"/>
      <c r="AN58" s="377"/>
      <c r="AO58" s="377"/>
      <c r="AP58" s="376"/>
    </row>
    <row r="59" spans="1:43" s="115" customFormat="1" ht="12" customHeight="1" x14ac:dyDescent="0.3">
      <c r="A59" s="116"/>
      <c r="B59" s="117" t="s">
        <v>103</v>
      </c>
      <c r="G59" s="47"/>
      <c r="H59" s="209"/>
      <c r="I59" s="209"/>
      <c r="J59" s="209"/>
      <c r="K59" s="209"/>
      <c r="L59" s="47"/>
      <c r="M59" s="209"/>
      <c r="N59" s="209"/>
      <c r="O59" s="209"/>
      <c r="P59" s="209"/>
      <c r="Q59" s="47"/>
      <c r="R59" s="209">
        <v>229.94400000000002</v>
      </c>
      <c r="S59" s="209">
        <v>236.79300000000001</v>
      </c>
      <c r="T59" s="209">
        <v>267.07200000000006</v>
      </c>
      <c r="U59" s="209">
        <v>246.0319999999999</v>
      </c>
      <c r="V59" s="47">
        <v>979.84099999999989</v>
      </c>
      <c r="W59" s="209">
        <v>289.50800000000004</v>
      </c>
      <c r="X59" s="209">
        <v>307.60499999999996</v>
      </c>
      <c r="Y59" s="209">
        <v>290.58400000000006</v>
      </c>
      <c r="Z59" s="209">
        <v>315.67199999999991</v>
      </c>
      <c r="AA59" s="47">
        <v>1203.4689999999994</v>
      </c>
      <c r="AB59" s="209">
        <v>282.029</v>
      </c>
      <c r="AC59" s="209">
        <v>256.20799999999997</v>
      </c>
      <c r="AD59" s="209">
        <v>289.69900000000001</v>
      </c>
      <c r="AE59" s="209">
        <v>332.40799999999996</v>
      </c>
      <c r="AF59" s="47">
        <v>1160.3440000000001</v>
      </c>
      <c r="AG59" s="209">
        <v>270.62599999999998</v>
      </c>
      <c r="AH59" s="209">
        <v>246.10500000000002</v>
      </c>
      <c r="AI59" s="209">
        <v>290.68999999999994</v>
      </c>
      <c r="AJ59" s="46">
        <v>297</v>
      </c>
      <c r="AK59" s="47">
        <v>1103.8109999999999</v>
      </c>
      <c r="AL59" s="46">
        <v>318.93600000000004</v>
      </c>
      <c r="AM59" s="209"/>
      <c r="AN59" s="209"/>
      <c r="AO59" s="209"/>
      <c r="AP59" s="47"/>
      <c r="AQ59" s="57"/>
    </row>
    <row r="60" spans="1:43" s="115" customFormat="1" ht="12" customHeight="1" x14ac:dyDescent="0.3">
      <c r="A60" s="116"/>
      <c r="B60" s="117" t="s">
        <v>104</v>
      </c>
      <c r="G60" s="47"/>
      <c r="H60" s="209"/>
      <c r="I60" s="209"/>
      <c r="J60" s="209"/>
      <c r="K60" s="209"/>
      <c r="L60" s="47"/>
      <c r="M60" s="209"/>
      <c r="N60" s="209"/>
      <c r="O60" s="209"/>
      <c r="P60" s="209"/>
      <c r="Q60" s="47"/>
      <c r="R60" s="209">
        <v>20.156000000000063</v>
      </c>
      <c r="S60" s="209">
        <v>28.50699999999955</v>
      </c>
      <c r="T60" s="209">
        <v>30.728000000000748</v>
      </c>
      <c r="U60" s="209">
        <v>21.767999999999546</v>
      </c>
      <c r="V60" s="47">
        <v>101.15899999999988</v>
      </c>
      <c r="W60" s="209">
        <v>25.891999999999939</v>
      </c>
      <c r="X60" s="209">
        <v>26.295000000000073</v>
      </c>
      <c r="Y60" s="209">
        <v>29.61599999999919</v>
      </c>
      <c r="Z60" s="209">
        <v>30.028000000000247</v>
      </c>
      <c r="AA60" s="47">
        <v>111.73100000000022</v>
      </c>
      <c r="AB60" s="209">
        <v>22.971000000000004</v>
      </c>
      <c r="AC60" s="209">
        <v>25.79200000000003</v>
      </c>
      <c r="AD60" s="209">
        <v>27.300999999999988</v>
      </c>
      <c r="AE60" s="209">
        <v>27.592000000000041</v>
      </c>
      <c r="AF60" s="47">
        <v>103.65599999999995</v>
      </c>
      <c r="AG60" s="209">
        <f t="shared" ref="AG60:AK60" si="55">AG58-AG59</f>
        <v>26.374000000000024</v>
      </c>
      <c r="AH60" s="209">
        <f t="shared" si="55"/>
        <v>28.894999999999982</v>
      </c>
      <c r="AI60" s="209">
        <f t="shared" si="55"/>
        <v>30.310000000000059</v>
      </c>
      <c r="AJ60" s="209">
        <f t="shared" si="55"/>
        <v>31</v>
      </c>
      <c r="AK60" s="47">
        <f t="shared" si="55"/>
        <v>117.18900000000008</v>
      </c>
      <c r="AL60" s="209">
        <f>AL58-AL59</f>
        <v>54.063999999999965</v>
      </c>
      <c r="AM60" s="209"/>
      <c r="AN60" s="209"/>
      <c r="AO60" s="209"/>
      <c r="AP60" s="47"/>
      <c r="AQ60" s="57"/>
    </row>
    <row r="61" spans="1:43" ht="12" customHeight="1" x14ac:dyDescent="0.3">
      <c r="A61" s="118" t="s">
        <v>105</v>
      </c>
      <c r="B61" s="118"/>
      <c r="C61" s="406"/>
      <c r="D61" s="406"/>
      <c r="E61" s="406"/>
      <c r="F61" s="406"/>
      <c r="G61" s="378"/>
      <c r="H61" s="379"/>
      <c r="I61" s="379"/>
      <c r="J61" s="379"/>
      <c r="K61" s="379"/>
      <c r="L61" s="378"/>
      <c r="M61" s="379"/>
      <c r="N61" s="379"/>
      <c r="O61" s="379"/>
      <c r="P61" s="379"/>
      <c r="Q61" s="378"/>
      <c r="R61" s="379">
        <v>19.8</v>
      </c>
      <c r="S61" s="379">
        <v>17.7</v>
      </c>
      <c r="T61" s="379">
        <v>18.899999999999995</v>
      </c>
      <c r="U61" s="379">
        <v>30.000000000000011</v>
      </c>
      <c r="V61" s="378">
        <v>86.4</v>
      </c>
      <c r="W61" s="379">
        <v>32.299999999999997</v>
      </c>
      <c r="X61" s="379">
        <v>47.2</v>
      </c>
      <c r="Y61" s="379">
        <v>48.099999999999994</v>
      </c>
      <c r="Z61" s="379">
        <v>42.099999999999994</v>
      </c>
      <c r="AA61" s="378">
        <v>169.7</v>
      </c>
      <c r="AB61" s="379">
        <v>46</v>
      </c>
      <c r="AC61" s="379">
        <v>53</v>
      </c>
      <c r="AD61" s="379">
        <v>89</v>
      </c>
      <c r="AE61" s="379">
        <v>75</v>
      </c>
      <c r="AF61" s="378">
        <v>263</v>
      </c>
      <c r="AG61" s="379">
        <f t="shared" ref="AG61:AL61" si="56">AG29</f>
        <v>61</v>
      </c>
      <c r="AH61" s="379">
        <f t="shared" si="56"/>
        <v>80</v>
      </c>
      <c r="AI61" s="379">
        <f t="shared" si="56"/>
        <v>53</v>
      </c>
      <c r="AJ61" s="379">
        <f t="shared" si="56"/>
        <v>169</v>
      </c>
      <c r="AK61" s="378">
        <f t="shared" si="56"/>
        <v>363</v>
      </c>
      <c r="AL61" s="379">
        <f t="shared" si="56"/>
        <v>70</v>
      </c>
      <c r="AM61" s="379"/>
      <c r="AN61" s="379"/>
      <c r="AO61" s="379"/>
      <c r="AP61" s="378"/>
    </row>
    <row r="62" spans="1:43" ht="12" customHeight="1" x14ac:dyDescent="0.3">
      <c r="A62" s="119" t="s">
        <v>106</v>
      </c>
      <c r="B62" s="119"/>
      <c r="C62" s="121"/>
      <c r="D62" s="121"/>
      <c r="E62" s="121"/>
      <c r="F62" s="121"/>
      <c r="G62" s="120"/>
      <c r="H62" s="215"/>
      <c r="I62" s="215"/>
      <c r="J62" s="215"/>
      <c r="K62" s="215"/>
      <c r="L62" s="120"/>
      <c r="M62" s="215"/>
      <c r="N62" s="215"/>
      <c r="O62" s="215"/>
      <c r="P62" s="215"/>
      <c r="Q62" s="120"/>
      <c r="R62" s="215">
        <v>269.90000000000009</v>
      </c>
      <c r="S62" s="215">
        <v>282.99999999999955</v>
      </c>
      <c r="T62" s="215">
        <v>316.70000000000078</v>
      </c>
      <c r="U62" s="215">
        <v>297.79999999999944</v>
      </c>
      <c r="V62" s="120">
        <v>1167.3999999999999</v>
      </c>
      <c r="W62" s="215">
        <v>347.7</v>
      </c>
      <c r="X62" s="215">
        <v>381.1</v>
      </c>
      <c r="Y62" s="215">
        <v>368.29999999999927</v>
      </c>
      <c r="Z62" s="215">
        <v>387.80000000000018</v>
      </c>
      <c r="AA62" s="120">
        <v>1484.8999999999996</v>
      </c>
      <c r="AB62" s="215">
        <v>351</v>
      </c>
      <c r="AC62" s="215">
        <v>335</v>
      </c>
      <c r="AD62" s="215">
        <v>406</v>
      </c>
      <c r="AE62" s="215">
        <v>435</v>
      </c>
      <c r="AF62" s="120">
        <v>1527</v>
      </c>
      <c r="AG62" s="215">
        <f t="shared" ref="AG62:AJ62" si="57">AG58+AG61</f>
        <v>358</v>
      </c>
      <c r="AH62" s="215">
        <f t="shared" si="57"/>
        <v>355</v>
      </c>
      <c r="AI62" s="215">
        <f t="shared" si="57"/>
        <v>374</v>
      </c>
      <c r="AJ62" s="122">
        <f t="shared" si="57"/>
        <v>497</v>
      </c>
      <c r="AK62" s="120">
        <f>AK58+AK61</f>
        <v>1584</v>
      </c>
      <c r="AL62" s="215">
        <f>AL58+AL61</f>
        <v>443</v>
      </c>
      <c r="AM62" s="215"/>
      <c r="AN62" s="215"/>
      <c r="AO62" s="215"/>
      <c r="AP62" s="120"/>
      <c r="AQ62" s="57"/>
    </row>
    <row r="63" spans="1:43" ht="12" customHeight="1" x14ac:dyDescent="0.3">
      <c r="A63" s="117" t="s">
        <v>107</v>
      </c>
      <c r="C63" s="121"/>
      <c r="D63" s="121"/>
      <c r="E63" s="121"/>
      <c r="F63" s="121"/>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row>
    <row r="64" spans="1:43" ht="12" customHeight="1" x14ac:dyDescent="0.3">
      <c r="G64" s="31"/>
      <c r="H64" s="31"/>
      <c r="I64" s="31"/>
      <c r="J64" s="31"/>
      <c r="K64" s="31"/>
      <c r="L64" s="31"/>
      <c r="M64" s="272"/>
      <c r="N64" s="31"/>
      <c r="O64" s="272"/>
      <c r="P64" s="31"/>
      <c r="Q64" s="31"/>
      <c r="R64" s="31"/>
      <c r="S64" s="31"/>
      <c r="T64" s="31"/>
      <c r="U64" s="272"/>
      <c r="V64" s="31"/>
      <c r="W64" s="380"/>
      <c r="X64" s="380"/>
      <c r="Y64" s="380"/>
      <c r="Z64" s="380"/>
      <c r="AA64" s="380"/>
      <c r="AB64" s="380"/>
      <c r="AC64" s="380"/>
      <c r="AD64" s="380"/>
      <c r="AE64" s="380"/>
      <c r="AF64" s="380"/>
      <c r="AG64" s="380"/>
      <c r="AH64" s="380"/>
      <c r="AI64" s="380"/>
      <c r="AJ64" s="380"/>
      <c r="AK64" s="380"/>
      <c r="AL64" s="380"/>
      <c r="AM64" s="31"/>
      <c r="AN64" s="31"/>
      <c r="AO64" s="31"/>
      <c r="AP64" s="31"/>
    </row>
    <row r="65" spans="1:46" ht="12" customHeight="1" x14ac:dyDescent="0.3">
      <c r="G65" s="31"/>
      <c r="H65" s="31"/>
      <c r="I65" s="31"/>
      <c r="J65" s="31"/>
      <c r="K65" s="31"/>
      <c r="L65" s="31"/>
      <c r="M65" s="272"/>
      <c r="N65" s="31"/>
      <c r="O65" s="272"/>
      <c r="P65" s="31"/>
      <c r="Q65" s="31"/>
      <c r="R65" s="31"/>
      <c r="S65" s="31"/>
      <c r="T65" s="31"/>
      <c r="U65" s="272"/>
      <c r="V65" s="31"/>
      <c r="W65" s="380">
        <f>W69/W19</f>
        <v>5.0314465408805034E-2</v>
      </c>
      <c r="X65" s="380"/>
      <c r="Y65" s="380"/>
      <c r="Z65" s="380"/>
      <c r="AA65" s="380"/>
      <c r="AB65" s="380"/>
      <c r="AC65" s="380"/>
      <c r="AD65" s="380"/>
      <c r="AE65" s="380"/>
      <c r="AF65" s="380"/>
      <c r="AG65" s="380"/>
      <c r="AH65" s="380"/>
      <c r="AI65" s="380"/>
      <c r="AJ65" s="380"/>
      <c r="AK65" s="380"/>
      <c r="AL65" s="380"/>
      <c r="AM65" s="31"/>
      <c r="AN65" s="31"/>
      <c r="AO65" s="31"/>
      <c r="AP65" s="31"/>
    </row>
    <row r="66" spans="1:46" ht="12" customHeight="1" thickBot="1" x14ac:dyDescent="0.35">
      <c r="A66" s="123" t="s">
        <v>108</v>
      </c>
      <c r="B66" s="124"/>
      <c r="C66" s="125"/>
      <c r="D66" s="125"/>
      <c r="E66" s="125"/>
      <c r="F66" s="125"/>
      <c r="G66" s="381"/>
      <c r="H66" s="381"/>
      <c r="I66" s="381"/>
      <c r="J66" s="381"/>
      <c r="K66" s="381"/>
      <c r="L66" s="381"/>
      <c r="M66" s="381"/>
      <c r="N66" s="381"/>
      <c r="O66" s="381"/>
      <c r="P66" s="381"/>
      <c r="Q66" s="381"/>
      <c r="R66" s="381"/>
      <c r="S66" s="381"/>
      <c r="T66" s="381"/>
      <c r="U66" s="381"/>
      <c r="V66" s="381"/>
      <c r="W66" s="382"/>
      <c r="X66" s="382"/>
      <c r="Y66" s="382"/>
      <c r="Z66" s="382"/>
      <c r="AA66" s="382"/>
      <c r="AB66" s="382"/>
      <c r="AC66" s="382"/>
      <c r="AD66" s="382"/>
      <c r="AE66" s="382"/>
      <c r="AF66" s="382"/>
      <c r="AG66" s="382"/>
      <c r="AH66" s="382"/>
      <c r="AI66" s="382"/>
      <c r="AJ66" s="382"/>
      <c r="AK66" s="382"/>
      <c r="AL66" s="382"/>
      <c r="AM66" s="381"/>
      <c r="AN66" s="381"/>
      <c r="AO66" s="381"/>
      <c r="AP66" s="381"/>
    </row>
    <row r="67" spans="1:46" s="25" customFormat="1" ht="12" customHeight="1" x14ac:dyDescent="0.2">
      <c r="A67" s="21" t="s">
        <v>109</v>
      </c>
      <c r="B67" s="21"/>
      <c r="C67" s="22">
        <v>10.1</v>
      </c>
      <c r="D67" s="22">
        <v>6.2000000000000011</v>
      </c>
      <c r="E67" s="22">
        <v>6.1999999999999975</v>
      </c>
      <c r="F67" s="22">
        <v>14.700000000000005</v>
      </c>
      <c r="G67" s="23">
        <f t="shared" ref="G67" si="58">SUM(C67:F67)</f>
        <v>37.200000000000003</v>
      </c>
      <c r="H67" s="22">
        <v>13.1</v>
      </c>
      <c r="I67" s="22">
        <v>5.7999999999999989</v>
      </c>
      <c r="J67" s="22">
        <v>15.9</v>
      </c>
      <c r="K67" s="22">
        <v>11.700000000000005</v>
      </c>
      <c r="L67" s="23">
        <f t="shared" ref="L67" si="59">SUM(H67:K67)</f>
        <v>46.5</v>
      </c>
      <c r="M67" s="22">
        <v>13.1</v>
      </c>
      <c r="N67" s="22">
        <v>14.799999999999999</v>
      </c>
      <c r="O67" s="22">
        <v>9.6000000000000032</v>
      </c>
      <c r="P67" s="22">
        <v>12.4</v>
      </c>
      <c r="Q67" s="23">
        <f t="shared" ref="Q67" si="60">SUM(M67:P67)</f>
        <v>49.9</v>
      </c>
      <c r="R67" s="22">
        <v>19</v>
      </c>
      <c r="S67" s="22">
        <v>7</v>
      </c>
      <c r="T67" s="22">
        <v>10.399999999999999</v>
      </c>
      <c r="U67" s="22">
        <v>31.800000000000004</v>
      </c>
      <c r="V67" s="23">
        <f t="shared" ref="V67:V68" si="61">SUM(R67:U67)</f>
        <v>68.2</v>
      </c>
      <c r="W67" s="22">
        <v>24.5</v>
      </c>
      <c r="X67" s="22">
        <v>18.200000000000003</v>
      </c>
      <c r="Y67" s="22">
        <v>31.799999999999997</v>
      </c>
      <c r="Z67" s="22">
        <v>27.599999999999994</v>
      </c>
      <c r="AA67" s="23">
        <f>SUM(W67:Z67)</f>
        <v>102.1</v>
      </c>
      <c r="AB67" s="22">
        <v>45</v>
      </c>
      <c r="AC67" s="22">
        <v>56</v>
      </c>
      <c r="AD67" s="22">
        <v>68</v>
      </c>
      <c r="AE67" s="22">
        <v>87</v>
      </c>
      <c r="AF67" s="23">
        <f>SUM(AB67:AE67)</f>
        <v>256</v>
      </c>
      <c r="AG67" s="22">
        <v>58</v>
      </c>
      <c r="AH67" s="22">
        <v>62</v>
      </c>
      <c r="AI67" s="22">
        <v>72</v>
      </c>
      <c r="AJ67" s="22">
        <v>62</v>
      </c>
      <c r="AK67" s="23">
        <f>SUM(AG67:AJ67)</f>
        <v>254</v>
      </c>
      <c r="AL67" s="22">
        <v>52</v>
      </c>
      <c r="AM67" s="22"/>
      <c r="AN67" s="22"/>
      <c r="AO67" s="22"/>
      <c r="AP67" s="23"/>
    </row>
    <row r="68" spans="1:46" s="29" customFormat="1" ht="12" hidden="1" customHeight="1" outlineLevel="1" x14ac:dyDescent="0.2">
      <c r="A68" s="26"/>
      <c r="B68" s="27" t="s">
        <v>65</v>
      </c>
      <c r="C68" s="30"/>
      <c r="D68" s="30"/>
      <c r="E68" s="30"/>
      <c r="F68" s="30"/>
      <c r="G68" s="39"/>
      <c r="H68" s="31"/>
      <c r="I68" s="31"/>
      <c r="J68" s="31"/>
      <c r="K68" s="31"/>
      <c r="L68" s="39"/>
      <c r="M68" s="31"/>
      <c r="N68" s="31"/>
      <c r="O68" s="31"/>
      <c r="P68" s="31"/>
      <c r="Q68" s="39"/>
      <c r="R68" s="31">
        <f>Cont_Europe!R35</f>
        <v>19</v>
      </c>
      <c r="S68" s="31">
        <f>Cont_Europe!S35</f>
        <v>6.9999999999999982</v>
      </c>
      <c r="T68" s="31">
        <f>Cont_Europe!T35</f>
        <v>10.100000000000003</v>
      </c>
      <c r="U68" s="31">
        <f>Cont_Europe!U35</f>
        <v>16.100000000000001</v>
      </c>
      <c r="V68" s="39">
        <f t="shared" si="61"/>
        <v>52.2</v>
      </c>
      <c r="W68" s="31">
        <f>Cont_Europe!W35</f>
        <v>20.2</v>
      </c>
      <c r="X68" s="31">
        <f>Cont_Europe!X35</f>
        <v>11.899999999999999</v>
      </c>
      <c r="Y68" s="272">
        <f>Cont_Europe!Y35</f>
        <v>10.100000000000001</v>
      </c>
      <c r="Z68" s="31">
        <f>Cont_Europe!Z35</f>
        <v>23</v>
      </c>
      <c r="AA68" s="39">
        <f t="shared" ref="AA68" si="62">SUM(W68:Z68)</f>
        <v>65.199999999999989</v>
      </c>
      <c r="AB68" s="31">
        <f>Cont_Europe!AB35</f>
        <v>18</v>
      </c>
      <c r="AC68" s="31">
        <f>Cont_Europe!AC35</f>
        <v>17</v>
      </c>
      <c r="AD68" s="31">
        <f>Cont_Europe!AD35</f>
        <v>13</v>
      </c>
      <c r="AE68" s="31">
        <f>Cont_Europe!AE35</f>
        <v>22</v>
      </c>
      <c r="AF68" s="39">
        <f t="shared" ref="AF68" si="63">SUM(AB68:AE68)</f>
        <v>70</v>
      </c>
      <c r="AG68" s="31">
        <f>Cont_Europe!AG35</f>
        <v>21</v>
      </c>
      <c r="AH68" s="31">
        <f>Cont_Europe!AH35</f>
        <v>12</v>
      </c>
      <c r="AI68" s="31">
        <f>Cont_Europe!AI35</f>
        <v>18</v>
      </c>
      <c r="AJ68" s="31">
        <f>Cont_Europe!AJ35</f>
        <v>15</v>
      </c>
      <c r="AK68" s="39">
        <f t="shared" ref="AK68" si="64">SUM(AG68:AJ68)</f>
        <v>66</v>
      </c>
      <c r="AL68" s="31">
        <f>Cont_Europe!AL35</f>
        <v>26</v>
      </c>
      <c r="AM68" s="31"/>
      <c r="AN68" s="31"/>
      <c r="AO68" s="31"/>
      <c r="AP68" s="39"/>
    </row>
    <row r="69" spans="1:46" s="29" customFormat="1" ht="12" hidden="1" customHeight="1" outlineLevel="1" x14ac:dyDescent="0.2">
      <c r="A69" s="26"/>
      <c r="B69" s="27" t="s">
        <v>66</v>
      </c>
      <c r="C69" s="30"/>
      <c r="D69" s="30"/>
      <c r="E69" s="30"/>
      <c r="F69" s="30"/>
      <c r="G69" s="39"/>
      <c r="H69" s="31"/>
      <c r="I69" s="31"/>
      <c r="J69" s="31"/>
      <c r="K69" s="31"/>
      <c r="L69" s="39"/>
      <c r="M69" s="31"/>
      <c r="N69" s="31"/>
      <c r="O69" s="272"/>
      <c r="P69" s="31"/>
      <c r="Q69" s="39"/>
      <c r="R69" s="31">
        <v>0</v>
      </c>
      <c r="S69" s="31">
        <v>0</v>
      </c>
      <c r="T69" s="31">
        <v>0</v>
      </c>
      <c r="U69" s="31">
        <v>0</v>
      </c>
      <c r="V69" s="39">
        <f>SUM(R69:U69)</f>
        <v>0</v>
      </c>
      <c r="W69" s="31">
        <f>North_America!W35</f>
        <v>0.8</v>
      </c>
      <c r="X69" s="31">
        <f>North_America!X35</f>
        <v>0.5</v>
      </c>
      <c r="Y69" s="31">
        <f>North_America!Y35</f>
        <v>0.7</v>
      </c>
      <c r="Z69" s="31">
        <f>North_America!Z35</f>
        <v>0.79999999999999982</v>
      </c>
      <c r="AA69" s="39">
        <f>SUM(W69:Z69)</f>
        <v>2.8</v>
      </c>
      <c r="AB69" s="31">
        <f>North_America!AB35</f>
        <v>0</v>
      </c>
      <c r="AC69" s="31">
        <f>North_America!AC35</f>
        <v>1</v>
      </c>
      <c r="AD69" s="31">
        <f>North_America!AD35</f>
        <v>0</v>
      </c>
      <c r="AE69" s="31">
        <f>North_America!AE35</f>
        <v>4</v>
      </c>
      <c r="AF69" s="39">
        <f>SUM(AB69:AE69)</f>
        <v>5</v>
      </c>
      <c r="AG69" s="31">
        <f>North_America!AG35</f>
        <v>1</v>
      </c>
      <c r="AH69" s="31">
        <f>North_America!AH35</f>
        <v>0</v>
      </c>
      <c r="AI69" s="31">
        <f>North_America!AI35</f>
        <v>3</v>
      </c>
      <c r="AJ69" s="31">
        <f>North_America!AJ35</f>
        <v>2</v>
      </c>
      <c r="AK69" s="39">
        <f>SUM(AG69:AJ69)</f>
        <v>6</v>
      </c>
      <c r="AL69" s="31">
        <f>North_America!AL35</f>
        <v>8</v>
      </c>
      <c r="AM69" s="31"/>
      <c r="AN69" s="31"/>
      <c r="AO69" s="31"/>
      <c r="AP69" s="39"/>
    </row>
    <row r="70" spans="1:46" s="29" customFormat="1" ht="12" hidden="1" customHeight="1" outlineLevel="1" x14ac:dyDescent="0.2">
      <c r="A70" s="26"/>
      <c r="B70" s="27" t="s">
        <v>67</v>
      </c>
      <c r="C70" s="30"/>
      <c r="D70" s="30"/>
      <c r="E70" s="30"/>
      <c r="F70" s="30"/>
      <c r="G70" s="39"/>
      <c r="H70" s="31"/>
      <c r="I70" s="31"/>
      <c r="J70" s="31"/>
      <c r="K70" s="31"/>
      <c r="L70" s="39"/>
      <c r="M70" s="272"/>
      <c r="N70" s="31"/>
      <c r="O70" s="272"/>
      <c r="P70" s="31"/>
      <c r="Q70" s="39"/>
      <c r="R70" s="31">
        <v>0</v>
      </c>
      <c r="S70" s="31">
        <v>0</v>
      </c>
      <c r="T70" s="31">
        <v>0</v>
      </c>
      <c r="U70" s="31">
        <v>0</v>
      </c>
      <c r="V70" s="39">
        <f t="shared" ref="V70:V72" si="65">SUM(R70:U70)</f>
        <v>0</v>
      </c>
      <c r="W70" s="31">
        <f>United_Kingdom!W35</f>
        <v>1.9</v>
      </c>
      <c r="X70" s="31">
        <f>United_Kingdom!X35</f>
        <v>1.1999999999999997</v>
      </c>
      <c r="Y70" s="272">
        <f>United_Kingdom!Y35</f>
        <v>2.7999999999999994</v>
      </c>
      <c r="Z70" s="31">
        <f>United_Kingdom!Z35</f>
        <v>2.600000000000001</v>
      </c>
      <c r="AA70" s="39">
        <f t="shared" ref="AA70:AA71" si="66">SUM(W70:Z70)</f>
        <v>8.5</v>
      </c>
      <c r="AB70" s="31">
        <f>United_Kingdom!AB35</f>
        <v>27</v>
      </c>
      <c r="AC70" s="31">
        <f>United_Kingdom!AC35</f>
        <v>40</v>
      </c>
      <c r="AD70" s="31">
        <f>United_Kingdom!AD35</f>
        <v>54</v>
      </c>
      <c r="AE70" s="31">
        <f>United_Kingdom!AE35</f>
        <v>62</v>
      </c>
      <c r="AF70" s="39">
        <f t="shared" ref="AF70:AF71" si="67">SUM(AB70:AE70)</f>
        <v>183</v>
      </c>
      <c r="AG70" s="31">
        <f>United_Kingdom!AG35</f>
        <v>32</v>
      </c>
      <c r="AH70" s="31">
        <f>United_Kingdom!AH35</f>
        <v>37</v>
      </c>
      <c r="AI70" s="31">
        <f>United_Kingdom!AI35</f>
        <v>38</v>
      </c>
      <c r="AJ70" s="31">
        <f>United_Kingdom!AJ35</f>
        <v>33</v>
      </c>
      <c r="AK70" s="39">
        <f t="shared" ref="AK70:AK71" si="68">SUM(AG70:AJ70)</f>
        <v>140</v>
      </c>
      <c r="AL70" s="31">
        <f>United_Kingdom!AL35</f>
        <v>18</v>
      </c>
      <c r="AM70" s="31"/>
      <c r="AN70" s="31"/>
      <c r="AO70" s="31"/>
      <c r="AP70" s="39"/>
    </row>
    <row r="71" spans="1:46" s="69" customFormat="1" ht="12" hidden="1" customHeight="1" outlineLevel="1" x14ac:dyDescent="0.2">
      <c r="A71" s="26"/>
      <c r="B71" s="27" t="s">
        <v>68</v>
      </c>
      <c r="C71" s="30"/>
      <c r="D71" s="30"/>
      <c r="E71" s="30"/>
      <c r="F71" s="30"/>
      <c r="G71" s="39"/>
      <c r="H71" s="31"/>
      <c r="I71" s="31"/>
      <c r="J71" s="31"/>
      <c r="K71" s="31"/>
      <c r="L71" s="39"/>
      <c r="M71" s="31"/>
      <c r="N71" s="31"/>
      <c r="O71" s="272"/>
      <c r="P71" s="31"/>
      <c r="Q71" s="39"/>
      <c r="R71" s="31">
        <v>0</v>
      </c>
      <c r="S71" s="31">
        <v>0</v>
      </c>
      <c r="T71" s="31">
        <v>0.3</v>
      </c>
      <c r="U71" s="31">
        <v>15.7</v>
      </c>
      <c r="V71" s="39">
        <f t="shared" si="65"/>
        <v>16</v>
      </c>
      <c r="W71" s="31">
        <v>2.2999999999999998</v>
      </c>
      <c r="X71" s="31">
        <v>4.5999999999999996</v>
      </c>
      <c r="Y71" s="31">
        <v>18.199999999999996</v>
      </c>
      <c r="Z71" s="31">
        <v>1.2000000000000073</v>
      </c>
      <c r="AA71" s="39">
        <f t="shared" si="66"/>
        <v>26.3</v>
      </c>
      <c r="AB71" s="31">
        <v>0</v>
      </c>
      <c r="AC71" s="31">
        <v>-2</v>
      </c>
      <c r="AD71" s="272">
        <v>1</v>
      </c>
      <c r="AE71" s="31">
        <v>-1</v>
      </c>
      <c r="AF71" s="39">
        <f t="shared" si="67"/>
        <v>-2</v>
      </c>
      <c r="AG71" s="31">
        <v>4</v>
      </c>
      <c r="AH71" s="31">
        <v>13</v>
      </c>
      <c r="AI71" s="31">
        <v>13</v>
      </c>
      <c r="AJ71" s="31">
        <v>12</v>
      </c>
      <c r="AK71" s="39">
        <f t="shared" si="68"/>
        <v>42</v>
      </c>
      <c r="AL71" s="31">
        <v>0</v>
      </c>
      <c r="AM71" s="31"/>
      <c r="AN71" s="31"/>
      <c r="AO71" s="31"/>
      <c r="AP71" s="39"/>
    </row>
    <row r="72" spans="1:46" s="10" customFormat="1" ht="12" customHeight="1" collapsed="1" x14ac:dyDescent="0.2">
      <c r="A72" s="21" t="s">
        <v>110</v>
      </c>
      <c r="B72" s="21"/>
      <c r="C72" s="22">
        <v>141.20000000000005</v>
      </c>
      <c r="D72" s="22">
        <v>129.00000000000017</v>
      </c>
      <c r="E72" s="22">
        <v>137.0999999999998</v>
      </c>
      <c r="F72" s="22">
        <v>158.69999999999996</v>
      </c>
      <c r="G72" s="23">
        <f t="shared" ref="G72" si="69">SUM(C72:F72)</f>
        <v>566</v>
      </c>
      <c r="H72" s="22">
        <v>125.30000000000001</v>
      </c>
      <c r="I72" s="22">
        <v>51.200000000000017</v>
      </c>
      <c r="J72" s="22">
        <v>187.80000000000013</v>
      </c>
      <c r="K72" s="22">
        <v>127.30000000000011</v>
      </c>
      <c r="L72" s="23">
        <f t="shared" ref="L72" si="70">SUM(H72:K72)</f>
        <v>491.60000000000031</v>
      </c>
      <c r="M72" s="22">
        <v>131.30000000000001</v>
      </c>
      <c r="N72" s="22">
        <v>224.50000000000023</v>
      </c>
      <c r="O72" s="22">
        <v>280.79999999999944</v>
      </c>
      <c r="P72" s="22">
        <v>280.29999999999984</v>
      </c>
      <c r="Q72" s="23">
        <f t="shared" ref="Q72" si="71">SUM(M72:P72)</f>
        <v>916.89999999999952</v>
      </c>
      <c r="R72" s="22">
        <v>250.89999999999992</v>
      </c>
      <c r="S72" s="22">
        <v>276</v>
      </c>
      <c r="T72" s="22">
        <v>306.29999999999984</v>
      </c>
      <c r="U72" s="22">
        <v>266.00000000000131</v>
      </c>
      <c r="V72" s="23">
        <f t="shared" si="65"/>
        <v>1099.200000000001</v>
      </c>
      <c r="W72" s="22">
        <v>322.20000000000005</v>
      </c>
      <c r="X72" s="22">
        <v>362.80000000000007</v>
      </c>
      <c r="Y72" s="22">
        <v>336.60000000000053</v>
      </c>
      <c r="Z72" s="22">
        <v>360.89999999999918</v>
      </c>
      <c r="AA72" s="23">
        <f>SUM(W72:Z72)</f>
        <v>1382.4999999999998</v>
      </c>
      <c r="AB72" s="22">
        <v>306</v>
      </c>
      <c r="AC72" s="22">
        <v>279</v>
      </c>
      <c r="AD72" s="22">
        <v>338</v>
      </c>
      <c r="AE72" s="22">
        <v>348</v>
      </c>
      <c r="AF72" s="23">
        <f>SUM(AB72:AE72)</f>
        <v>1271</v>
      </c>
      <c r="AG72" s="22">
        <v>300</v>
      </c>
      <c r="AH72" s="22">
        <v>293</v>
      </c>
      <c r="AI72" s="22">
        <v>302</v>
      </c>
      <c r="AJ72" s="22">
        <v>434</v>
      </c>
      <c r="AK72" s="23">
        <f>SUM(AG72:AJ72)</f>
        <v>1329</v>
      </c>
      <c r="AL72" s="22">
        <v>391</v>
      </c>
      <c r="AM72" s="22"/>
      <c r="AN72" s="22"/>
      <c r="AO72" s="22"/>
      <c r="AP72" s="23"/>
      <c r="AR72" s="68"/>
    </row>
    <row r="73" spans="1:46" s="10" customFormat="1" ht="12" customHeight="1" x14ac:dyDescent="0.2">
      <c r="A73" s="38" t="s">
        <v>111</v>
      </c>
      <c r="B73" s="38"/>
      <c r="C73" s="126">
        <f t="shared" ref="C73:AL73" si="72">C72/C32</f>
        <v>0.93324520819563783</v>
      </c>
      <c r="D73" s="126">
        <f t="shared" si="72"/>
        <v>0.95414201183431968</v>
      </c>
      <c r="E73" s="126">
        <f t="shared" si="72"/>
        <v>0.95673412421493376</v>
      </c>
      <c r="F73" s="126">
        <f t="shared" si="72"/>
        <v>0.91522491349480961</v>
      </c>
      <c r="G73" s="127">
        <f t="shared" si="72"/>
        <v>0.93832891246684347</v>
      </c>
      <c r="H73" s="126">
        <f t="shared" si="72"/>
        <v>0.90534682080924855</v>
      </c>
      <c r="I73" s="126">
        <f t="shared" si="72"/>
        <v>0.89824561403508785</v>
      </c>
      <c r="J73" s="126">
        <f t="shared" si="72"/>
        <v>0.92194403534609726</v>
      </c>
      <c r="K73" s="126">
        <f t="shared" si="72"/>
        <v>0.91582733812949646</v>
      </c>
      <c r="L73" s="127">
        <f t="shared" si="72"/>
        <v>0.91358483553242908</v>
      </c>
      <c r="M73" s="126">
        <f t="shared" si="72"/>
        <v>0.90927977839335183</v>
      </c>
      <c r="N73" s="126">
        <f t="shared" si="72"/>
        <v>0.93815294609277056</v>
      </c>
      <c r="O73" s="126">
        <f t="shared" si="72"/>
        <v>0.96694214876033047</v>
      </c>
      <c r="P73" s="126">
        <f t="shared" si="72"/>
        <v>0.9576358045780663</v>
      </c>
      <c r="Q73" s="127">
        <f t="shared" si="72"/>
        <v>0.94838642945800578</v>
      </c>
      <c r="R73" s="126">
        <f t="shared" si="72"/>
        <v>0.92960355687291585</v>
      </c>
      <c r="S73" s="126">
        <f t="shared" si="72"/>
        <v>0.97526501766784457</v>
      </c>
      <c r="T73" s="126">
        <f t="shared" si="72"/>
        <v>0.96716135143669091</v>
      </c>
      <c r="U73" s="126">
        <f t="shared" si="72"/>
        <v>0.89321692411014142</v>
      </c>
      <c r="V73" s="127">
        <f t="shared" si="72"/>
        <v>0.94157957855062535</v>
      </c>
      <c r="W73" s="126">
        <f t="shared" si="72"/>
        <v>0.92933371791173924</v>
      </c>
      <c r="X73" s="126">
        <f t="shared" si="72"/>
        <v>0.95223097112860899</v>
      </c>
      <c r="Y73" s="126">
        <f t="shared" si="72"/>
        <v>0.91368078175895773</v>
      </c>
      <c r="Z73" s="126">
        <f t="shared" si="72"/>
        <v>0.92895752895752892</v>
      </c>
      <c r="AA73" s="127">
        <f t="shared" si="72"/>
        <v>0.93122726660379906</v>
      </c>
      <c r="AB73" s="126">
        <f t="shared" si="72"/>
        <v>0.87179487179487181</v>
      </c>
      <c r="AC73" s="126">
        <f t="shared" si="72"/>
        <v>0.83283582089552244</v>
      </c>
      <c r="AD73" s="126">
        <f t="shared" si="72"/>
        <v>0.83251231527093594</v>
      </c>
      <c r="AE73" s="126">
        <f t="shared" si="72"/>
        <v>0.8</v>
      </c>
      <c r="AF73" s="127">
        <f t="shared" si="72"/>
        <v>0.83235101506221354</v>
      </c>
      <c r="AG73" s="126">
        <f t="shared" si="72"/>
        <v>0.83798882681564246</v>
      </c>
      <c r="AH73" s="126">
        <f t="shared" si="72"/>
        <v>0.82535211267605635</v>
      </c>
      <c r="AI73" s="126">
        <f t="shared" si="72"/>
        <v>0.80748663101604279</v>
      </c>
      <c r="AJ73" s="126">
        <f t="shared" si="72"/>
        <v>0.87323943661971826</v>
      </c>
      <c r="AK73" s="127">
        <f t="shared" si="72"/>
        <v>0.83901515151515149</v>
      </c>
      <c r="AL73" s="126">
        <f t="shared" si="72"/>
        <v>0.88261851015801351</v>
      </c>
      <c r="AM73" s="126"/>
      <c r="AN73" s="126"/>
      <c r="AO73" s="126"/>
      <c r="AP73" s="127"/>
      <c r="AR73" s="128"/>
    </row>
    <row r="74" spans="1:46" s="55" customFormat="1" ht="12" customHeight="1" x14ac:dyDescent="0.2">
      <c r="A74" s="77"/>
      <c r="B74" s="129"/>
      <c r="C74" s="130"/>
      <c r="D74" s="130"/>
      <c r="E74" s="130"/>
      <c r="F74" s="130"/>
      <c r="G74" s="132"/>
      <c r="H74" s="88"/>
      <c r="I74" s="88"/>
      <c r="J74" s="88"/>
      <c r="K74" s="88"/>
      <c r="L74" s="132"/>
      <c r="M74" s="88"/>
      <c r="N74" s="88"/>
      <c r="O74" s="88"/>
      <c r="P74" s="88"/>
      <c r="Q74" s="88"/>
      <c r="R74" s="383"/>
      <c r="S74" s="383"/>
      <c r="T74" s="383"/>
      <c r="U74" s="383"/>
      <c r="V74" s="383"/>
      <c r="W74" s="383"/>
      <c r="X74" s="383"/>
      <c r="Y74" s="383"/>
      <c r="Z74" s="383"/>
      <c r="AA74" s="383"/>
      <c r="AB74" s="383"/>
      <c r="AC74" s="383"/>
      <c r="AD74" s="383"/>
      <c r="AE74" s="383"/>
      <c r="AF74" s="383"/>
      <c r="AG74" s="383"/>
      <c r="AH74" s="383"/>
      <c r="AI74" s="383"/>
      <c r="AJ74" s="383"/>
      <c r="AK74" s="383"/>
      <c r="AL74" s="383"/>
      <c r="AM74" s="383"/>
      <c r="AN74" s="383"/>
      <c r="AO74" s="383"/>
      <c r="AP74" s="383"/>
    </row>
    <row r="75" spans="1:46" s="13" customFormat="1" ht="12" hidden="1" customHeight="1" outlineLevel="1" x14ac:dyDescent="0.2">
      <c r="A75" s="131" t="s">
        <v>112</v>
      </c>
      <c r="B75" s="132"/>
      <c r="C75" s="132"/>
      <c r="D75" s="132"/>
      <c r="E75" s="132"/>
      <c r="F75" s="132"/>
      <c r="G75" s="133"/>
      <c r="H75" s="132"/>
      <c r="I75" s="132"/>
      <c r="J75" s="132"/>
      <c r="K75" s="132"/>
      <c r="L75" s="133"/>
      <c r="M75" s="132"/>
      <c r="N75" s="132"/>
      <c r="O75" s="132"/>
      <c r="P75" s="132"/>
      <c r="Q75" s="133"/>
      <c r="R75" s="132"/>
      <c r="S75" s="132"/>
      <c r="T75" s="132"/>
      <c r="U75" s="132"/>
      <c r="V75" s="133"/>
      <c r="W75" s="132"/>
      <c r="X75" s="132"/>
      <c r="Y75" s="132"/>
      <c r="Z75" s="132"/>
      <c r="AA75" s="133"/>
      <c r="AB75" s="132"/>
      <c r="AC75" s="132"/>
      <c r="AD75" s="132"/>
      <c r="AE75" s="132"/>
      <c r="AF75" s="133"/>
      <c r="AG75" s="132"/>
      <c r="AH75" s="132"/>
      <c r="AI75" s="132"/>
      <c r="AJ75" s="132"/>
      <c r="AK75" s="133"/>
      <c r="AL75" s="132"/>
      <c r="AM75" s="132"/>
      <c r="AN75" s="132"/>
      <c r="AO75" s="132"/>
      <c r="AP75" s="133"/>
    </row>
    <row r="76" spans="1:46" s="135" customFormat="1" ht="12" hidden="1" customHeight="1" outlineLevel="1" x14ac:dyDescent="0.2">
      <c r="A76" s="134" t="s">
        <v>113</v>
      </c>
      <c r="C76" s="31">
        <v>197.2</v>
      </c>
      <c r="D76" s="31">
        <v>195.30000000000007</v>
      </c>
      <c r="E76" s="31">
        <v>198.79999999999993</v>
      </c>
      <c r="F76" s="31">
        <v>228.59999999999991</v>
      </c>
      <c r="G76" s="39">
        <f t="shared" ref="G76:G79" si="73">SUM(C76:F76)</f>
        <v>819.89999999999986</v>
      </c>
      <c r="H76" s="31">
        <v>153.69999999999999</v>
      </c>
      <c r="I76" s="31">
        <v>111.5</v>
      </c>
      <c r="J76" s="31">
        <v>241.89999999999998</v>
      </c>
      <c r="K76" s="31">
        <v>174.59999999999994</v>
      </c>
      <c r="L76" s="39">
        <f t="shared" ref="L76:L79" si="74">SUM(H76:K76)</f>
        <v>681.69999999999993</v>
      </c>
      <c r="M76" s="31">
        <v>155.20000000000002</v>
      </c>
      <c r="N76" s="31">
        <v>237.89999999999995</v>
      </c>
      <c r="O76" s="31">
        <v>248.59999999999997</v>
      </c>
      <c r="P76" s="31">
        <v>278.70000000000005</v>
      </c>
      <c r="Q76" s="39">
        <f t="shared" ref="Q76:Q79" si="75">SUM(M76:P76)</f>
        <v>920.4</v>
      </c>
      <c r="R76" s="31">
        <v>245.7</v>
      </c>
      <c r="S76" s="31">
        <v>254.20000000000005</v>
      </c>
      <c r="T76" s="31">
        <v>260.09999999999991</v>
      </c>
      <c r="U76" s="31">
        <v>293.30000000000007</v>
      </c>
      <c r="V76" s="39">
        <f t="shared" ref="V76:V79" si="76">SUM(R76:U76)</f>
        <v>1053.3000000000002</v>
      </c>
      <c r="W76" s="31">
        <v>405.09314265512501</v>
      </c>
      <c r="X76" s="31">
        <v>476.75019909717741</v>
      </c>
      <c r="Y76" s="31">
        <v>452.23314696438734</v>
      </c>
      <c r="Z76" s="31">
        <v>489.24879904303822</v>
      </c>
      <c r="AA76" s="39">
        <f t="shared" ref="AA76:AA79" si="77">SUM(W76:Z76)</f>
        <v>1823.3252877597279</v>
      </c>
      <c r="AB76" s="31">
        <v>489</v>
      </c>
      <c r="AC76" s="31">
        <v>473</v>
      </c>
      <c r="AD76" s="31">
        <v>513</v>
      </c>
      <c r="AE76" s="31">
        <v>567</v>
      </c>
      <c r="AF76" s="39">
        <f t="shared" ref="AF76:AF79" si="78">SUM(AB76:AE76)</f>
        <v>2042</v>
      </c>
      <c r="AG76" s="31">
        <v>513</v>
      </c>
      <c r="AH76" s="31">
        <v>507</v>
      </c>
      <c r="AI76" s="31">
        <v>551</v>
      </c>
      <c r="AJ76" s="31">
        <v>558</v>
      </c>
      <c r="AK76" s="39">
        <f t="shared" ref="AK76:AK79" si="79">SUM(AG76:AJ76)</f>
        <v>2129</v>
      </c>
      <c r="AL76" s="31">
        <v>487</v>
      </c>
      <c r="AM76" s="31"/>
      <c r="AN76" s="31"/>
      <c r="AO76" s="31"/>
      <c r="AP76" s="39"/>
    </row>
    <row r="77" spans="1:46" s="135" customFormat="1" ht="12" hidden="1" customHeight="1" outlineLevel="1" x14ac:dyDescent="0.2">
      <c r="A77" s="134" t="s">
        <v>114</v>
      </c>
      <c r="C77" s="31">
        <v>67.600000000000009</v>
      </c>
      <c r="D77" s="31">
        <v>60.3</v>
      </c>
      <c r="E77" s="31">
        <v>61.899999999999991</v>
      </c>
      <c r="F77" s="31">
        <v>75.500000000000014</v>
      </c>
      <c r="G77" s="39">
        <f t="shared" si="73"/>
        <v>265.3</v>
      </c>
      <c r="H77" s="31">
        <v>59.5</v>
      </c>
      <c r="I77" s="31">
        <v>26.200000000000003</v>
      </c>
      <c r="J77" s="31">
        <v>72</v>
      </c>
      <c r="K77" s="31">
        <v>61.699999999999974</v>
      </c>
      <c r="L77" s="39">
        <f t="shared" si="74"/>
        <v>219.39999999999998</v>
      </c>
      <c r="M77" s="31">
        <v>61.4</v>
      </c>
      <c r="N77" s="31">
        <v>96.5</v>
      </c>
      <c r="O77" s="31">
        <v>98.999999999999972</v>
      </c>
      <c r="P77" s="31">
        <v>117.20000000000002</v>
      </c>
      <c r="Q77" s="39">
        <f t="shared" si="75"/>
        <v>374.1</v>
      </c>
      <c r="R77" s="31">
        <v>113</v>
      </c>
      <c r="S77" s="31">
        <v>98.6</v>
      </c>
      <c r="T77" s="31">
        <v>111.1</v>
      </c>
      <c r="U77" s="31">
        <v>120.10000000000005</v>
      </c>
      <c r="V77" s="39">
        <f t="shared" si="76"/>
        <v>442.80000000000007</v>
      </c>
      <c r="W77" s="31">
        <v>122.7</v>
      </c>
      <c r="X77" s="31">
        <v>112.09999999999998</v>
      </c>
      <c r="Y77" s="31">
        <v>103.89500000000008</v>
      </c>
      <c r="Z77" s="31">
        <v>130.005</v>
      </c>
      <c r="AA77" s="39">
        <f t="shared" si="77"/>
        <v>468.70000000000005</v>
      </c>
      <c r="AB77" s="31">
        <v>125</v>
      </c>
      <c r="AC77" s="31">
        <v>131</v>
      </c>
      <c r="AD77" s="31">
        <v>130</v>
      </c>
      <c r="AE77" s="31">
        <v>170</v>
      </c>
      <c r="AF77" s="39">
        <f t="shared" si="78"/>
        <v>556</v>
      </c>
      <c r="AG77" s="31">
        <v>141</v>
      </c>
      <c r="AH77" s="31">
        <v>130</v>
      </c>
      <c r="AI77" s="31">
        <v>129</v>
      </c>
      <c r="AJ77" s="31">
        <v>162</v>
      </c>
      <c r="AK77" s="39">
        <f t="shared" si="79"/>
        <v>562</v>
      </c>
      <c r="AL77" s="31">
        <v>159</v>
      </c>
      <c r="AM77" s="31"/>
      <c r="AN77" s="31"/>
      <c r="AO77" s="31"/>
      <c r="AP77" s="39"/>
      <c r="AQ77" s="136"/>
      <c r="AR77" s="136"/>
      <c r="AS77" s="136"/>
      <c r="AT77" s="136"/>
    </row>
    <row r="78" spans="1:46" s="135" customFormat="1" ht="12" hidden="1" customHeight="1" outlineLevel="1" x14ac:dyDescent="0.2">
      <c r="A78" s="134" t="s">
        <v>115</v>
      </c>
      <c r="C78" s="31">
        <v>3</v>
      </c>
      <c r="D78" s="31">
        <v>4</v>
      </c>
      <c r="E78" s="31">
        <v>5.3000000000000007</v>
      </c>
      <c r="F78" s="31">
        <v>5.1999999999999993</v>
      </c>
      <c r="G78" s="39">
        <f t="shared" si="73"/>
        <v>17.5</v>
      </c>
      <c r="H78" s="31">
        <v>7</v>
      </c>
      <c r="I78" s="31">
        <v>9</v>
      </c>
      <c r="J78" s="31">
        <v>29</v>
      </c>
      <c r="K78" s="31">
        <v>45.2</v>
      </c>
      <c r="L78" s="39">
        <f t="shared" si="74"/>
        <v>90.2</v>
      </c>
      <c r="M78" s="31">
        <v>62.3</v>
      </c>
      <c r="N78" s="31">
        <v>64.8</v>
      </c>
      <c r="O78" s="31">
        <v>60.599999999999994</v>
      </c>
      <c r="P78" s="31">
        <v>68.800000000000026</v>
      </c>
      <c r="Q78" s="39">
        <f t="shared" si="75"/>
        <v>256.5</v>
      </c>
      <c r="R78" s="31">
        <v>71</v>
      </c>
      <c r="S78" s="31">
        <v>73.599999999999994</v>
      </c>
      <c r="T78" s="31">
        <v>87.100000000000023</v>
      </c>
      <c r="U78" s="31">
        <v>92.599999999999937</v>
      </c>
      <c r="V78" s="39">
        <f t="shared" si="76"/>
        <v>324.29999999999995</v>
      </c>
      <c r="W78" s="31">
        <v>90.800000000000011</v>
      </c>
      <c r="X78" s="31">
        <v>93.5</v>
      </c>
      <c r="Y78" s="31">
        <v>87.44599999999997</v>
      </c>
      <c r="Z78" s="31">
        <v>121.35400000000004</v>
      </c>
      <c r="AA78" s="39">
        <f t="shared" si="77"/>
        <v>393.1</v>
      </c>
      <c r="AB78" s="31">
        <v>104</v>
      </c>
      <c r="AC78" s="31">
        <v>109</v>
      </c>
      <c r="AD78" s="31">
        <v>113</v>
      </c>
      <c r="AE78" s="31">
        <v>119</v>
      </c>
      <c r="AF78" s="39">
        <f t="shared" si="78"/>
        <v>445</v>
      </c>
      <c r="AG78" s="31">
        <v>114</v>
      </c>
      <c r="AH78" s="31">
        <v>119</v>
      </c>
      <c r="AI78" s="31">
        <v>120</v>
      </c>
      <c r="AJ78" s="31">
        <v>143</v>
      </c>
      <c r="AK78" s="39">
        <f t="shared" si="79"/>
        <v>496</v>
      </c>
      <c r="AL78" s="31">
        <v>147</v>
      </c>
      <c r="AM78" s="31"/>
      <c r="AN78" s="31"/>
      <c r="AO78" s="31"/>
      <c r="AP78" s="39"/>
      <c r="AQ78" s="137"/>
    </row>
    <row r="79" spans="1:46" s="135" customFormat="1" ht="12" hidden="1" customHeight="1" outlineLevel="1" x14ac:dyDescent="0.2">
      <c r="A79" s="134" t="s">
        <v>116</v>
      </c>
      <c r="C79" s="31">
        <v>48.3</v>
      </c>
      <c r="D79" s="31">
        <v>49.600000000000009</v>
      </c>
      <c r="E79" s="31">
        <v>51</v>
      </c>
      <c r="F79" s="31">
        <v>59.5</v>
      </c>
      <c r="G79" s="39">
        <f t="shared" si="73"/>
        <v>208.4</v>
      </c>
      <c r="H79" s="31">
        <v>46.6</v>
      </c>
      <c r="I79" s="31">
        <v>15.299999999999997</v>
      </c>
      <c r="J79" s="31">
        <v>122.10000000000002</v>
      </c>
      <c r="K79" s="31">
        <v>49.399999999999956</v>
      </c>
      <c r="L79" s="39">
        <f t="shared" si="74"/>
        <v>233.39999999999998</v>
      </c>
      <c r="M79" s="31">
        <v>-0.1</v>
      </c>
      <c r="N79" s="31">
        <v>48</v>
      </c>
      <c r="O79" s="31">
        <v>132.5</v>
      </c>
      <c r="P79" s="31">
        <v>113.9</v>
      </c>
      <c r="Q79" s="39">
        <f t="shared" si="75"/>
        <v>294.3</v>
      </c>
      <c r="R79" s="31">
        <v>111</v>
      </c>
      <c r="S79" s="31">
        <v>133.19999999999999</v>
      </c>
      <c r="T79" s="31">
        <v>139.30000000000001</v>
      </c>
      <c r="U79" s="31">
        <v>150.60000000000002</v>
      </c>
      <c r="V79" s="39">
        <f t="shared" si="76"/>
        <v>534.1</v>
      </c>
      <c r="W79" s="31">
        <v>144.6</v>
      </c>
      <c r="X79" s="31">
        <v>142.20000000000002</v>
      </c>
      <c r="Y79" s="31">
        <v>146.53299999999993</v>
      </c>
      <c r="Z79" s="31">
        <v>155.06700000000004</v>
      </c>
      <c r="AA79" s="39">
        <f t="shared" si="77"/>
        <v>588.4</v>
      </c>
      <c r="AB79" s="31">
        <v>134</v>
      </c>
      <c r="AC79" s="31">
        <v>130</v>
      </c>
      <c r="AD79" s="31">
        <v>131</v>
      </c>
      <c r="AE79" s="31">
        <v>143</v>
      </c>
      <c r="AF79" s="39">
        <f t="shared" si="78"/>
        <v>538</v>
      </c>
      <c r="AG79" s="31">
        <v>132</v>
      </c>
      <c r="AH79" s="31">
        <v>137</v>
      </c>
      <c r="AI79" s="31">
        <v>139</v>
      </c>
      <c r="AJ79" s="31">
        <v>158</v>
      </c>
      <c r="AK79" s="39">
        <f t="shared" si="79"/>
        <v>566</v>
      </c>
      <c r="AL79" s="31">
        <v>146</v>
      </c>
      <c r="AM79" s="31"/>
      <c r="AN79" s="31"/>
      <c r="AO79" s="31"/>
      <c r="AP79" s="39"/>
      <c r="AQ79" s="137"/>
    </row>
    <row r="80" spans="1:46" s="135" customFormat="1" ht="12" hidden="1" customHeight="1" outlineLevel="1" x14ac:dyDescent="0.2">
      <c r="A80" s="134" t="s">
        <v>117</v>
      </c>
      <c r="C80" s="31"/>
      <c r="D80" s="31"/>
      <c r="E80" s="31"/>
      <c r="F80" s="31"/>
      <c r="G80" s="39"/>
      <c r="H80" s="31"/>
      <c r="I80" s="31"/>
      <c r="J80" s="31"/>
      <c r="K80" s="31"/>
      <c r="L80" s="39"/>
      <c r="M80" s="31"/>
      <c r="N80" s="31"/>
      <c r="O80" s="31"/>
      <c r="P80" s="31"/>
      <c r="Q80" s="39"/>
      <c r="R80" s="31"/>
      <c r="S80" s="31"/>
      <c r="T80" s="31"/>
      <c r="U80" s="31"/>
      <c r="V80" s="39"/>
      <c r="W80" s="31"/>
      <c r="X80" s="31"/>
      <c r="Y80" s="31"/>
      <c r="Z80" s="31"/>
      <c r="AA80" s="39"/>
      <c r="AB80" s="31"/>
      <c r="AC80" s="31"/>
      <c r="AD80" s="31"/>
      <c r="AE80" s="31"/>
      <c r="AF80" s="39"/>
      <c r="AG80" s="31"/>
      <c r="AH80" s="31"/>
      <c r="AI80" s="31"/>
      <c r="AJ80" s="31"/>
      <c r="AK80" s="39"/>
      <c r="AL80" s="31">
        <v>178</v>
      </c>
      <c r="AM80" s="31"/>
      <c r="AN80" s="31"/>
      <c r="AO80" s="31"/>
      <c r="AP80" s="39"/>
      <c r="AQ80" s="137"/>
    </row>
    <row r="81" spans="1:42" s="25" customFormat="1" ht="12" hidden="1" customHeight="1" outlineLevel="1" x14ac:dyDescent="0.2">
      <c r="A81" s="138" t="s">
        <v>118</v>
      </c>
      <c r="B81" s="139"/>
      <c r="C81" s="41">
        <f t="shared" ref="C81:AK81" si="80">SUM(C76:C80)</f>
        <v>316.10000000000002</v>
      </c>
      <c r="D81" s="41">
        <f t="shared" si="80"/>
        <v>309.2000000000001</v>
      </c>
      <c r="E81" s="41">
        <f t="shared" si="80"/>
        <v>316.99999999999994</v>
      </c>
      <c r="F81" s="41">
        <f t="shared" si="80"/>
        <v>368.7999999999999</v>
      </c>
      <c r="G81" s="42">
        <f t="shared" si="80"/>
        <v>1311.1</v>
      </c>
      <c r="H81" s="41">
        <f t="shared" si="80"/>
        <v>266.8</v>
      </c>
      <c r="I81" s="41">
        <f t="shared" si="80"/>
        <v>162</v>
      </c>
      <c r="J81" s="41">
        <f t="shared" si="80"/>
        <v>465</v>
      </c>
      <c r="K81" s="41">
        <f t="shared" si="80"/>
        <v>330.89999999999986</v>
      </c>
      <c r="L81" s="42">
        <f t="shared" si="80"/>
        <v>1224.6999999999998</v>
      </c>
      <c r="M81" s="41">
        <f t="shared" si="80"/>
        <v>278.8</v>
      </c>
      <c r="N81" s="41">
        <f t="shared" si="80"/>
        <v>447.2</v>
      </c>
      <c r="O81" s="41">
        <f t="shared" si="80"/>
        <v>540.69999999999993</v>
      </c>
      <c r="P81" s="41">
        <f t="shared" si="80"/>
        <v>578.60000000000014</v>
      </c>
      <c r="Q81" s="42">
        <f t="shared" si="80"/>
        <v>1845.3</v>
      </c>
      <c r="R81" s="41">
        <f t="shared" si="80"/>
        <v>540.70000000000005</v>
      </c>
      <c r="S81" s="41">
        <f t="shared" si="80"/>
        <v>559.60000000000014</v>
      </c>
      <c r="T81" s="41">
        <f t="shared" si="80"/>
        <v>597.59999999999991</v>
      </c>
      <c r="U81" s="41">
        <f t="shared" si="80"/>
        <v>656.6</v>
      </c>
      <c r="V81" s="42">
        <f t="shared" si="80"/>
        <v>2354.5000000000005</v>
      </c>
      <c r="W81" s="41">
        <f t="shared" si="80"/>
        <v>763.19314265512514</v>
      </c>
      <c r="X81" s="41">
        <f t="shared" si="80"/>
        <v>824.55019909717748</v>
      </c>
      <c r="Y81" s="41">
        <f t="shared" si="80"/>
        <v>790.10714696438731</v>
      </c>
      <c r="Z81" s="41">
        <f t="shared" si="80"/>
        <v>895.67479904303832</v>
      </c>
      <c r="AA81" s="42">
        <f t="shared" si="80"/>
        <v>3273.5252877597277</v>
      </c>
      <c r="AB81" s="41">
        <f t="shared" si="80"/>
        <v>852</v>
      </c>
      <c r="AC81" s="41">
        <f t="shared" si="80"/>
        <v>843</v>
      </c>
      <c r="AD81" s="41">
        <f t="shared" si="80"/>
        <v>887</v>
      </c>
      <c r="AE81" s="41">
        <f t="shared" si="80"/>
        <v>999</v>
      </c>
      <c r="AF81" s="42">
        <f t="shared" si="80"/>
        <v>3581</v>
      </c>
      <c r="AG81" s="41">
        <f t="shared" si="80"/>
        <v>900</v>
      </c>
      <c r="AH81" s="41">
        <f t="shared" si="80"/>
        <v>893</v>
      </c>
      <c r="AI81" s="41">
        <f t="shared" si="80"/>
        <v>939</v>
      </c>
      <c r="AJ81" s="41">
        <f t="shared" si="80"/>
        <v>1021</v>
      </c>
      <c r="AK81" s="42">
        <f t="shared" si="80"/>
        <v>3753</v>
      </c>
      <c r="AL81" s="41">
        <f>SUM(AL76:AL80)</f>
        <v>1117</v>
      </c>
      <c r="AM81" s="41"/>
      <c r="AN81" s="41"/>
      <c r="AO81" s="41"/>
      <c r="AP81" s="42"/>
    </row>
    <row r="82" spans="1:42" ht="12" hidden="1" customHeight="1" outlineLevel="1" x14ac:dyDescent="0.3">
      <c r="A82" s="91"/>
      <c r="G82" s="289"/>
      <c r="H82" s="288"/>
      <c r="I82" s="288"/>
      <c r="J82" s="288"/>
      <c r="K82" s="288"/>
      <c r="L82" s="289"/>
      <c r="M82" s="288"/>
      <c r="N82" s="288"/>
      <c r="O82" s="288"/>
      <c r="P82" s="288"/>
      <c r="Q82" s="289"/>
      <c r="R82" s="288"/>
      <c r="S82" s="288"/>
      <c r="T82" s="288"/>
      <c r="U82" s="288"/>
      <c r="V82" s="289"/>
      <c r="W82" s="288"/>
      <c r="X82" s="288"/>
      <c r="Y82" s="288"/>
      <c r="Z82" s="288"/>
      <c r="AA82" s="289"/>
      <c r="AB82" s="368"/>
      <c r="AC82" s="368"/>
      <c r="AD82" s="368"/>
      <c r="AE82" s="368"/>
      <c r="AF82" s="289"/>
      <c r="AG82" s="368"/>
      <c r="AH82" s="368"/>
      <c r="AI82" s="368"/>
      <c r="AJ82" s="368"/>
      <c r="AK82" s="289"/>
      <c r="AL82" s="368"/>
      <c r="AM82" s="368"/>
      <c r="AN82" s="368"/>
      <c r="AO82" s="368"/>
      <c r="AP82" s="289"/>
    </row>
    <row r="83" spans="1:42" s="13" customFormat="1" ht="12" hidden="1" customHeight="1" outlineLevel="1" x14ac:dyDescent="0.2">
      <c r="A83" s="119" t="s">
        <v>119</v>
      </c>
      <c r="B83" s="132"/>
      <c r="C83" s="132"/>
      <c r="D83" s="132"/>
      <c r="E83" s="132"/>
      <c r="F83" s="132"/>
      <c r="G83" s="133"/>
      <c r="H83" s="132"/>
      <c r="I83" s="132"/>
      <c r="J83" s="132"/>
      <c r="K83" s="132"/>
      <c r="L83" s="133"/>
      <c r="M83" s="132"/>
      <c r="N83" s="132"/>
      <c r="O83" s="132"/>
      <c r="P83" s="132"/>
      <c r="Q83" s="133"/>
      <c r="R83" s="132"/>
      <c r="S83" s="132"/>
      <c r="T83" s="132"/>
      <c r="U83" s="132"/>
      <c r="V83" s="133"/>
      <c r="W83" s="132"/>
      <c r="X83" s="132"/>
      <c r="Y83" s="132"/>
      <c r="Z83" s="132"/>
      <c r="AA83" s="133"/>
      <c r="AB83" s="132"/>
      <c r="AC83" s="132"/>
      <c r="AD83" s="132"/>
      <c r="AE83" s="132"/>
      <c r="AF83" s="133"/>
      <c r="AG83" s="132"/>
      <c r="AH83" s="132"/>
      <c r="AI83" s="132"/>
      <c r="AJ83" s="132"/>
      <c r="AK83" s="133"/>
      <c r="AL83" s="132"/>
      <c r="AM83" s="132"/>
      <c r="AN83" s="132"/>
      <c r="AO83" s="132"/>
      <c r="AP83" s="133"/>
    </row>
    <row r="84" spans="1:42" s="135" customFormat="1" ht="12" hidden="1" customHeight="1" outlineLevel="1" x14ac:dyDescent="0.2">
      <c r="A84" s="134" t="s">
        <v>113</v>
      </c>
      <c r="C84" s="140">
        <v>1.6734279918864097E-2</v>
      </c>
      <c r="D84" s="140">
        <v>2.2017409114183303E-2</v>
      </c>
      <c r="E84" s="140">
        <v>2.8672032193158958E-2</v>
      </c>
      <c r="F84" s="140">
        <v>2.6684164479440074E-2</v>
      </c>
      <c r="G84" s="141">
        <f>IFERROR(SUMPRODUCT(C77:F77,C84:F84)/G77,"")</f>
        <v>2.3551980034130154E-2</v>
      </c>
      <c r="H84" s="140">
        <v>3.9037085230969423E-2</v>
      </c>
      <c r="I84" s="140">
        <v>7.9820627802690586E-2</v>
      </c>
      <c r="J84" s="140">
        <v>5.9942124844977254E-2</v>
      </c>
      <c r="K84" s="140">
        <v>0.10137457044673541</v>
      </c>
      <c r="L84" s="141">
        <f>IFERROR(SUMPRODUCT(H77:K77,H84:K84)/L77,"")</f>
        <v>6.8298318163514643E-2</v>
      </c>
      <c r="M84" s="140">
        <v>0.13144329896907214</v>
      </c>
      <c r="N84" s="140">
        <v>5.5905842791088692E-2</v>
      </c>
      <c r="O84" s="140">
        <v>8.1657280772325036E-2</v>
      </c>
      <c r="P84" s="140">
        <v>7.1761750986724104E-2</v>
      </c>
      <c r="Q84" s="141">
        <f>IFERROR(SUMPRODUCT(M77:P77,M84:P84)/Q77,"")</f>
        <v>8.0085753536876039E-2</v>
      </c>
      <c r="R84" s="140">
        <v>7.488807488807489E-2</v>
      </c>
      <c r="S84" s="140">
        <v>8.4579071597167599E-2</v>
      </c>
      <c r="T84" s="140">
        <v>8.4582852748942713E-2</v>
      </c>
      <c r="U84" s="140">
        <v>7.9099897715649445E-2</v>
      </c>
      <c r="V84" s="141">
        <f>IFERROR(SUMPRODUCT(R77:U77,R84:U84)/V77,"")</f>
        <v>8.0620825604991467E-2</v>
      </c>
      <c r="W84" s="140">
        <v>0.13229516299470423</v>
      </c>
      <c r="X84" s="140">
        <v>0.15165523385865029</v>
      </c>
      <c r="Y84" s="140">
        <v>0.17308415129989085</v>
      </c>
      <c r="Z84" s="140">
        <v>0.14960264618703562</v>
      </c>
      <c r="AA84" s="141">
        <f>IFERROR(SUMPRODUCT(W77:Z77,W84:Z84)/AA77,"")</f>
        <v>0.15076773657318676</v>
      </c>
      <c r="AB84" s="140">
        <v>0.23721881390593047</v>
      </c>
      <c r="AC84" s="140">
        <v>0.26427061310782241</v>
      </c>
      <c r="AD84" s="140">
        <v>0.28654970760233917</v>
      </c>
      <c r="AE84" s="140">
        <v>0.2874779541446208</v>
      </c>
      <c r="AF84" s="141">
        <f>IFERROR(SUMPRODUCT(AB77:AE77,AB84:AE84)/AF77,"")</f>
        <v>0.27049373425945267</v>
      </c>
      <c r="AG84" s="140">
        <v>0.28654970760233917</v>
      </c>
      <c r="AH84" s="140">
        <v>0.30177514792899407</v>
      </c>
      <c r="AI84" s="140">
        <v>0.31034482758620691</v>
      </c>
      <c r="AJ84" s="140">
        <v>0.31003584229390679</v>
      </c>
      <c r="AK84" s="141">
        <f>IFERROR(SUMPRODUCT(AG77:AJ77,AG84:AJ84)/AK77,"")</f>
        <v>0.3023035003788837</v>
      </c>
      <c r="AL84" s="140">
        <v>0.30390143737166325</v>
      </c>
      <c r="AM84" s="140"/>
      <c r="AN84" s="140"/>
      <c r="AO84" s="140"/>
      <c r="AP84" s="141"/>
    </row>
    <row r="85" spans="1:42" s="135" customFormat="1" ht="12" hidden="1" customHeight="1" outlineLevel="1" x14ac:dyDescent="0.2">
      <c r="A85" s="134" t="s">
        <v>114</v>
      </c>
      <c r="C85" s="140">
        <v>2.9585798816568042E-2</v>
      </c>
      <c r="D85" s="140">
        <v>3.8142620232172471E-2</v>
      </c>
      <c r="E85" s="140">
        <v>4.8465266558966082E-2</v>
      </c>
      <c r="F85" s="140">
        <v>4.7682119205297989E-2</v>
      </c>
      <c r="G85" s="141">
        <f>IFERROR(SUMPRODUCT(C78:F78,C85:F85)/G78,"")</f>
        <v>4.2636617714769356E-2</v>
      </c>
      <c r="H85" s="140">
        <v>6.0504201680672269E-2</v>
      </c>
      <c r="I85" s="140">
        <v>9.160305343511449E-2</v>
      </c>
      <c r="J85" s="140">
        <v>6.9444444444444448E-2</v>
      </c>
      <c r="K85" s="140">
        <v>0.3760129659643438</v>
      </c>
      <c r="L85" s="141">
        <f>IFERROR(SUMPRODUCT(H78:K78,H85:K85)/L78,"")</f>
        <v>0.22458571888201737</v>
      </c>
      <c r="M85" s="140">
        <v>0.78338762214983715</v>
      </c>
      <c r="N85" s="140">
        <v>0.38756476683937824</v>
      </c>
      <c r="O85" s="140">
        <v>0.32828282828282829</v>
      </c>
      <c r="P85" s="140">
        <v>0.34812286689419769</v>
      </c>
      <c r="Q85" s="141">
        <f>IFERROR(SUMPRODUCT(M78:P78,M85:P85)/Q78,"")</f>
        <v>0.45911905804049419</v>
      </c>
      <c r="R85" s="140">
        <v>0.38584070796460179</v>
      </c>
      <c r="S85" s="140">
        <v>0.37423935091277893</v>
      </c>
      <c r="T85" s="140">
        <v>0.39063906390639064</v>
      </c>
      <c r="U85" s="140">
        <v>0.37385512073272253</v>
      </c>
      <c r="V85" s="141">
        <f>IFERROR(SUMPRODUCT(R78:U78,R85:U85)/V78,"")</f>
        <v>0.38107416940722788</v>
      </c>
      <c r="W85" s="140">
        <v>0.39934800325998371</v>
      </c>
      <c r="X85" s="140">
        <v>0.3648528099910795</v>
      </c>
      <c r="Y85" s="140">
        <v>0.40246402618027777</v>
      </c>
      <c r="Z85" s="140">
        <v>0.38603130648821204</v>
      </c>
      <c r="AA85" s="141">
        <f>IFERROR(SUMPRODUCT(W78:Z78,W85:Z85)/AA78,"")</f>
        <v>0.38772538496846476</v>
      </c>
      <c r="AB85" s="140">
        <v>0.4</v>
      </c>
      <c r="AC85" s="140">
        <v>0.44274809160305345</v>
      </c>
      <c r="AD85" s="140">
        <v>0.45384615384615384</v>
      </c>
      <c r="AE85" s="140">
        <v>0.45882352941176469</v>
      </c>
      <c r="AF85" s="141">
        <f>IFERROR(SUMPRODUCT(AB78:AE78,AB85:AE85)/AF78,"")</f>
        <v>0.43987451094235552</v>
      </c>
      <c r="AG85" s="140">
        <v>0.42553191489361702</v>
      </c>
      <c r="AH85" s="140">
        <v>0.44615384615384618</v>
      </c>
      <c r="AI85" s="140">
        <v>0.40310077519379844</v>
      </c>
      <c r="AJ85" s="140">
        <v>0.41975308641975306</v>
      </c>
      <c r="AK85" s="141">
        <f>IFERROR(SUMPRODUCT(AG78:AJ78,AG85:AJ85)/AK78,"")</f>
        <v>0.42338655316826718</v>
      </c>
      <c r="AL85" s="140">
        <v>0.42138364779874216</v>
      </c>
      <c r="AM85" s="140"/>
      <c r="AN85" s="140"/>
      <c r="AO85" s="140"/>
      <c r="AP85" s="141"/>
    </row>
    <row r="86" spans="1:42" s="135" customFormat="1" ht="12" hidden="1" customHeight="1" outlineLevel="1" x14ac:dyDescent="0.2">
      <c r="A86" s="134" t="s">
        <v>115</v>
      </c>
      <c r="C86" s="140">
        <v>1</v>
      </c>
      <c r="D86" s="140">
        <v>1</v>
      </c>
      <c r="E86" s="140">
        <v>1</v>
      </c>
      <c r="F86" s="140">
        <v>1</v>
      </c>
      <c r="G86" s="141">
        <f>IFERROR(SUMPRODUCT(C79:F79,C86:F86)/G79,"")</f>
        <v>1</v>
      </c>
      <c r="H86" s="140">
        <v>1</v>
      </c>
      <c r="I86" s="140">
        <v>1</v>
      </c>
      <c r="J86" s="140">
        <v>1</v>
      </c>
      <c r="K86" s="140">
        <v>1</v>
      </c>
      <c r="L86" s="141">
        <f>IFERROR(SUMPRODUCT(H79:K79,H86:K86)/L79,"")</f>
        <v>1</v>
      </c>
      <c r="M86" s="140">
        <v>1</v>
      </c>
      <c r="N86" s="140">
        <v>1</v>
      </c>
      <c r="O86" s="140">
        <v>1</v>
      </c>
      <c r="P86" s="140">
        <v>1</v>
      </c>
      <c r="Q86" s="141">
        <f>IFERROR(SUMPRODUCT(M79:P79,M86:P86)/Q79,"")</f>
        <v>1</v>
      </c>
      <c r="R86" s="140">
        <v>1</v>
      </c>
      <c r="S86" s="140">
        <v>1</v>
      </c>
      <c r="T86" s="140">
        <v>1</v>
      </c>
      <c r="U86" s="140">
        <v>0.99892008639308949</v>
      </c>
      <c r="V86" s="141">
        <f>IFERROR(SUMPRODUCT(R79:U79,R86:U86)/V79,"")</f>
        <v>0.99969549711814143</v>
      </c>
      <c r="W86" s="140">
        <v>1</v>
      </c>
      <c r="X86" s="140">
        <v>1</v>
      </c>
      <c r="Y86" s="140">
        <v>1</v>
      </c>
      <c r="Z86" s="140">
        <v>1</v>
      </c>
      <c r="AA86" s="141">
        <f>IFERROR(SUMPRODUCT(W79:Z79,W86:Z86)/AA79,"")</f>
        <v>1</v>
      </c>
      <c r="AB86" s="140">
        <v>1</v>
      </c>
      <c r="AC86" s="140">
        <v>1</v>
      </c>
      <c r="AD86" s="140">
        <v>1</v>
      </c>
      <c r="AE86" s="140">
        <v>1</v>
      </c>
      <c r="AF86" s="141">
        <f>IFERROR(SUMPRODUCT(AB79:AE79,AB86:AE86)/AF79,"")</f>
        <v>1</v>
      </c>
      <c r="AG86" s="140">
        <v>1</v>
      </c>
      <c r="AH86" s="140">
        <v>1</v>
      </c>
      <c r="AI86" s="140">
        <v>1</v>
      </c>
      <c r="AJ86" s="140">
        <v>1</v>
      </c>
      <c r="AK86" s="141">
        <f>IFERROR(SUMPRODUCT(AG79:AJ79,AG86:AJ86)/AK79,"")</f>
        <v>1</v>
      </c>
      <c r="AL86" s="140">
        <v>1</v>
      </c>
      <c r="AM86" s="140"/>
      <c r="AN86" s="140"/>
      <c r="AO86" s="140"/>
      <c r="AP86" s="141"/>
    </row>
    <row r="87" spans="1:42" s="135" customFormat="1" ht="12" hidden="1" customHeight="1" outlineLevel="1" x14ac:dyDescent="0.2">
      <c r="A87" s="134" t="s">
        <v>116</v>
      </c>
      <c r="C87" s="140">
        <v>0</v>
      </c>
      <c r="D87" s="140">
        <v>0</v>
      </c>
      <c r="E87" s="140">
        <v>0</v>
      </c>
      <c r="F87" s="140">
        <v>0</v>
      </c>
      <c r="G87" s="141">
        <f t="shared" ref="G87" si="81">IFERROR(SUMPRODUCT(C81:F81,C87:F87)/G81,"")</f>
        <v>0</v>
      </c>
      <c r="H87" s="140">
        <v>0</v>
      </c>
      <c r="I87" s="140">
        <v>0</v>
      </c>
      <c r="J87" s="140">
        <v>0</v>
      </c>
      <c r="K87" s="140">
        <v>0</v>
      </c>
      <c r="L87" s="141">
        <f t="shared" ref="L87" si="82">IFERROR(SUMPRODUCT(H81:K81,H87:K87)/L81,"")</f>
        <v>0</v>
      </c>
      <c r="M87" s="140">
        <v>0</v>
      </c>
      <c r="N87" s="140">
        <v>0</v>
      </c>
      <c r="O87" s="140">
        <v>0</v>
      </c>
      <c r="P87" s="140">
        <v>0</v>
      </c>
      <c r="Q87" s="141">
        <f t="shared" ref="Q87" si="83">IFERROR(SUMPRODUCT(M81:P81,M87:P87)/Q81,"")</f>
        <v>0</v>
      </c>
      <c r="R87" s="140">
        <v>0</v>
      </c>
      <c r="S87" s="140">
        <v>0</v>
      </c>
      <c r="T87" s="140">
        <v>0</v>
      </c>
      <c r="U87" s="140">
        <v>0</v>
      </c>
      <c r="V87" s="141">
        <f t="shared" ref="V87" si="84">IFERROR(SUMPRODUCT(R81:U81,R87:U87)/V81,"")</f>
        <v>0</v>
      </c>
      <c r="W87" s="140">
        <v>0</v>
      </c>
      <c r="X87" s="140">
        <v>0</v>
      </c>
      <c r="Y87" s="140">
        <v>0</v>
      </c>
      <c r="Z87" s="140">
        <v>0</v>
      </c>
      <c r="AA87" s="141">
        <f t="shared" ref="AA87" si="85">IFERROR(SUMPRODUCT(W81:Z81,W87:Z87)/AA81,"")</f>
        <v>0</v>
      </c>
      <c r="AB87" s="140">
        <v>0</v>
      </c>
      <c r="AC87" s="140">
        <v>0</v>
      </c>
      <c r="AD87" s="140">
        <v>0</v>
      </c>
      <c r="AE87" s="140">
        <v>0</v>
      </c>
      <c r="AF87" s="141">
        <f t="shared" ref="AF87" si="86">IFERROR(SUMPRODUCT(AB81:AE81,AB87:AE87)/AF81,"")</f>
        <v>0</v>
      </c>
      <c r="AG87" s="140">
        <v>0</v>
      </c>
      <c r="AH87" s="140">
        <v>0</v>
      </c>
      <c r="AI87" s="140">
        <v>0</v>
      </c>
      <c r="AJ87" s="140">
        <v>0</v>
      </c>
      <c r="AK87" s="141">
        <f t="shared" ref="AK87" si="87">IFERROR(SUMPRODUCT(AG81:AJ81,AG87:AJ87)/AK81,"")</f>
        <v>0</v>
      </c>
      <c r="AL87" s="140">
        <v>0</v>
      </c>
      <c r="AM87" s="140"/>
      <c r="AN87" s="140"/>
      <c r="AO87" s="140"/>
      <c r="AP87" s="141"/>
    </row>
    <row r="88" spans="1:42" s="135" customFormat="1" ht="12" hidden="1" customHeight="1" outlineLevel="1" x14ac:dyDescent="0.2">
      <c r="A88" s="134" t="s">
        <v>117</v>
      </c>
      <c r="C88" s="140"/>
      <c r="D88" s="140"/>
      <c r="E88" s="140"/>
      <c r="F88" s="140"/>
      <c r="G88" s="141"/>
      <c r="H88" s="140"/>
      <c r="I88" s="140"/>
      <c r="J88" s="140"/>
      <c r="K88" s="140"/>
      <c r="L88" s="141"/>
      <c r="M88" s="140"/>
      <c r="N88" s="140"/>
      <c r="O88" s="140"/>
      <c r="P88" s="140"/>
      <c r="Q88" s="141"/>
      <c r="R88" s="140"/>
      <c r="S88" s="140"/>
      <c r="T88" s="140"/>
      <c r="U88" s="140"/>
      <c r="V88" s="141"/>
      <c r="W88" s="140"/>
      <c r="X88" s="140"/>
      <c r="Y88" s="140"/>
      <c r="Z88" s="140"/>
      <c r="AA88" s="141"/>
      <c r="AB88" s="140"/>
      <c r="AC88" s="140"/>
      <c r="AD88" s="140"/>
      <c r="AE88" s="140"/>
      <c r="AF88" s="141"/>
      <c r="AG88" s="140"/>
      <c r="AH88" s="140"/>
      <c r="AI88" s="140"/>
      <c r="AJ88" s="140"/>
      <c r="AK88" s="141"/>
      <c r="AL88" s="140">
        <v>1</v>
      </c>
      <c r="AM88" s="140"/>
      <c r="AN88" s="140"/>
      <c r="AO88" s="140"/>
      <c r="AP88" s="141"/>
    </row>
    <row r="89" spans="1:42" s="135" customFormat="1" ht="12" hidden="1" customHeight="1" outlineLevel="1" x14ac:dyDescent="0.2">
      <c r="A89" s="142" t="s">
        <v>120</v>
      </c>
      <c r="B89" s="143"/>
      <c r="C89" s="144">
        <f>IFERROR(SUMPRODUCT(C76:C79,C84:C87)/C81,"")</f>
        <v>2.6257513445112308E-2</v>
      </c>
      <c r="D89" s="144">
        <f t="shared" ref="D89:AK89" si="88">IFERROR(SUMPRODUCT(D76:D79,D84:D87)/D81,"")</f>
        <v>3.4282018111254843E-2</v>
      </c>
      <c r="E89" s="144">
        <f t="shared" si="88"/>
        <v>4.41640378548896E-2</v>
      </c>
      <c r="F89" s="144">
        <f t="shared" si="88"/>
        <v>4.0401301518438182E-2</v>
      </c>
      <c r="G89" s="145">
        <f t="shared" si="88"/>
        <v>3.6703350705294506E-2</v>
      </c>
      <c r="H89" s="144">
        <f t="shared" si="88"/>
        <v>6.2218890554722642E-2</v>
      </c>
      <c r="I89" s="144">
        <f t="shared" si="88"/>
        <v>0.12530864197530864</v>
      </c>
      <c r="J89" s="144">
        <f t="shared" si="88"/>
        <v>0.1043010752688172</v>
      </c>
      <c r="K89" s="144">
        <f t="shared" si="88"/>
        <v>0.2601994560290119</v>
      </c>
      <c r="L89" s="145">
        <f t="shared" si="88"/>
        <v>0.15190093101558141</v>
      </c>
      <c r="M89" s="144">
        <f t="shared" si="88"/>
        <v>0.46915351506456243</v>
      </c>
      <c r="N89" s="144">
        <f t="shared" si="88"/>
        <v>0.25827370304114489</v>
      </c>
      <c r="O89" s="144">
        <f t="shared" si="88"/>
        <v>0.20972813020159053</v>
      </c>
      <c r="P89" s="144">
        <f t="shared" si="88"/>
        <v>0.22398893881783613</v>
      </c>
      <c r="Q89" s="145">
        <f t="shared" si="88"/>
        <v>0.27202480202042462</v>
      </c>
      <c r="R89" s="144">
        <f t="shared" si="88"/>
        <v>0.2459774366561864</v>
      </c>
      <c r="S89" s="144">
        <f t="shared" si="88"/>
        <v>0.23588277340957822</v>
      </c>
      <c r="T89" s="144">
        <f t="shared" si="88"/>
        <v>0.25518741633199471</v>
      </c>
      <c r="U89" s="144">
        <f t="shared" si="88"/>
        <v>0.24459335973195251</v>
      </c>
      <c r="V89" s="145">
        <f t="shared" si="88"/>
        <v>0.24542739755305634</v>
      </c>
      <c r="W89" s="144">
        <f t="shared" si="88"/>
        <v>0.25339832412905661</v>
      </c>
      <c r="X89" s="144">
        <f t="shared" si="88"/>
        <v>0.25068414653536419</v>
      </c>
      <c r="Y89" s="144">
        <f t="shared" si="88"/>
        <v>0.26266613487722823</v>
      </c>
      <c r="Z89" s="144">
        <f t="shared" si="88"/>
        <v>0.27323858530143602</v>
      </c>
      <c r="AA89" s="145">
        <f t="shared" si="88"/>
        <v>0.25957505744164477</v>
      </c>
      <c r="AB89" s="144">
        <f t="shared" si="88"/>
        <v>0.31690140845070425</v>
      </c>
      <c r="AC89" s="144">
        <f t="shared" si="88"/>
        <v>0.34638196915776986</v>
      </c>
      <c r="AD89" s="144">
        <f t="shared" si="88"/>
        <v>0.35963923337091319</v>
      </c>
      <c r="AE89" s="144">
        <f t="shared" si="88"/>
        <v>0.36036036036036034</v>
      </c>
      <c r="AF89" s="145">
        <f t="shared" si="88"/>
        <v>0.34680771668298022</v>
      </c>
      <c r="AG89" s="144">
        <f t="shared" si="88"/>
        <v>0.35666666666666669</v>
      </c>
      <c r="AH89" s="144">
        <f t="shared" si="88"/>
        <v>0.36954087346024633</v>
      </c>
      <c r="AI89" s="144">
        <f t="shared" si="88"/>
        <v>0.36528221512247072</v>
      </c>
      <c r="AJ89" s="144">
        <f t="shared" si="88"/>
        <v>0.376101860920666</v>
      </c>
      <c r="AK89" s="145">
        <f t="shared" si="88"/>
        <v>0.36705233018577393</v>
      </c>
      <c r="AL89" s="144">
        <v>0.48</v>
      </c>
      <c r="AM89" s="144"/>
      <c r="AN89" s="144"/>
      <c r="AO89" s="144"/>
      <c r="AP89" s="145"/>
    </row>
    <row r="90" spans="1:42" s="10" customFormat="1" ht="12" customHeight="1" collapsed="1" x14ac:dyDescent="0.2">
      <c r="A90" s="77"/>
      <c r="B90" s="130"/>
      <c r="C90" s="130"/>
      <c r="D90" s="130"/>
      <c r="E90" s="130"/>
      <c r="F90" s="130"/>
      <c r="G90" s="384"/>
      <c r="H90" s="88"/>
      <c r="I90" s="88"/>
      <c r="J90" s="88"/>
      <c r="K90" s="88"/>
      <c r="L90" s="384"/>
      <c r="M90" s="88"/>
      <c r="N90" s="88"/>
      <c r="O90" s="88"/>
      <c r="P90" s="88"/>
      <c r="Q90" s="88"/>
      <c r="R90" s="88"/>
      <c r="S90" s="88"/>
      <c r="T90" s="88"/>
      <c r="U90" s="88"/>
      <c r="V90" s="88"/>
      <c r="W90" s="88"/>
      <c r="X90" s="88"/>
      <c r="Y90" s="88"/>
      <c r="Z90" s="88"/>
      <c r="AA90" s="88"/>
      <c r="AB90" s="385"/>
      <c r="AC90" s="385"/>
      <c r="AD90" s="385"/>
      <c r="AE90" s="385"/>
      <c r="AF90" s="385"/>
      <c r="AG90" s="385"/>
      <c r="AH90" s="385"/>
      <c r="AI90" s="385"/>
      <c r="AJ90" s="385"/>
      <c r="AK90" s="385"/>
      <c r="AL90" s="385"/>
      <c r="AM90" s="385"/>
      <c r="AN90" s="385"/>
      <c r="AO90" s="385"/>
      <c r="AP90" s="385"/>
    </row>
    <row r="91" spans="1:42" s="10" customFormat="1" ht="12" customHeight="1" x14ac:dyDescent="0.2">
      <c r="A91" s="146" t="s">
        <v>121</v>
      </c>
      <c r="B91" s="147"/>
      <c r="C91" s="147"/>
      <c r="D91" s="147"/>
      <c r="E91" s="147"/>
      <c r="F91" s="147"/>
      <c r="G91" s="386"/>
      <c r="H91" s="386"/>
      <c r="I91" s="386"/>
      <c r="J91" s="386"/>
      <c r="K91" s="386"/>
      <c r="L91" s="386"/>
      <c r="M91" s="386"/>
      <c r="N91" s="386"/>
      <c r="O91" s="386"/>
      <c r="P91" s="386"/>
      <c r="Q91" s="386"/>
      <c r="R91" s="386"/>
      <c r="S91" s="386"/>
      <c r="T91" s="386"/>
      <c r="U91" s="386"/>
      <c r="V91" s="386"/>
      <c r="W91" s="386"/>
      <c r="X91" s="148"/>
      <c r="Y91" s="148"/>
      <c r="Z91" s="148"/>
      <c r="AA91" s="148"/>
      <c r="AB91" s="148"/>
      <c r="AC91" s="148"/>
      <c r="AD91" s="148"/>
      <c r="AE91" s="148"/>
      <c r="AF91" s="148"/>
      <c r="AG91" s="148"/>
      <c r="AH91" s="148"/>
      <c r="AI91" s="148"/>
      <c r="AJ91" s="148"/>
      <c r="AK91" s="148"/>
      <c r="AL91" s="148"/>
      <c r="AM91" s="148"/>
      <c r="AN91" s="148"/>
      <c r="AO91" s="148"/>
      <c r="AP91" s="148"/>
    </row>
    <row r="92" spans="1:42" s="10" customFormat="1" ht="12" customHeight="1" x14ac:dyDescent="0.25">
      <c r="A92" s="117" t="s">
        <v>122</v>
      </c>
      <c r="B92" s="149"/>
      <c r="C92" s="31"/>
      <c r="D92" s="31"/>
      <c r="E92" s="31"/>
      <c r="F92" s="31"/>
      <c r="G92" s="39"/>
      <c r="H92" s="31"/>
      <c r="I92" s="31"/>
      <c r="J92" s="31"/>
      <c r="K92" s="31"/>
      <c r="L92" s="39">
        <v>872</v>
      </c>
      <c r="M92" s="31"/>
      <c r="N92" s="31"/>
      <c r="O92" s="31"/>
      <c r="P92" s="31"/>
      <c r="Q92" s="39">
        <v>1281</v>
      </c>
      <c r="R92" s="31">
        <v>1298.7</v>
      </c>
      <c r="S92" s="31">
        <v>1188</v>
      </c>
      <c r="T92" s="31">
        <v>1104.4000000000001</v>
      </c>
      <c r="U92" s="31">
        <v>1208.3000000000002</v>
      </c>
      <c r="V92" s="39">
        <f>U92</f>
        <v>1208.3000000000002</v>
      </c>
      <c r="W92" s="31">
        <v>1624.6</v>
      </c>
      <c r="X92" s="31">
        <v>1562</v>
      </c>
      <c r="Y92" s="31">
        <v>1762.1000000000001</v>
      </c>
      <c r="Z92" s="31">
        <v>1811.2999999999997</v>
      </c>
      <c r="AA92" s="39">
        <f t="shared" ref="AA92:AA93" si="89">Z92</f>
        <v>1811.2999999999997</v>
      </c>
      <c r="AB92" s="31">
        <v>1410.8</v>
      </c>
      <c r="AC92" s="31">
        <v>1486.4</v>
      </c>
      <c r="AD92" s="31">
        <v>1455</v>
      </c>
      <c r="AE92" s="31">
        <v>1443.6</v>
      </c>
      <c r="AF92" s="39">
        <f t="shared" ref="AF92:AF93" si="90">AE92</f>
        <v>1443.6</v>
      </c>
      <c r="AG92" s="31">
        <v>1802</v>
      </c>
      <c r="AH92" s="31">
        <v>1278</v>
      </c>
      <c r="AI92" s="31">
        <v>1633</v>
      </c>
      <c r="AJ92" s="31">
        <v>1507</v>
      </c>
      <c r="AK92" s="39">
        <f t="shared" ref="AK92" si="91">AJ92</f>
        <v>1507</v>
      </c>
      <c r="AL92" s="31">
        <v>2435</v>
      </c>
      <c r="AM92" s="31"/>
      <c r="AN92" s="31"/>
      <c r="AO92" s="31"/>
      <c r="AP92" s="39"/>
    </row>
    <row r="93" spans="1:42" s="10" customFormat="1" ht="12" customHeight="1" x14ac:dyDescent="0.25">
      <c r="A93" s="117" t="s">
        <v>123</v>
      </c>
      <c r="B93" s="149"/>
      <c r="C93" s="150"/>
      <c r="D93" s="150"/>
      <c r="E93" s="150"/>
      <c r="F93" s="150"/>
      <c r="G93" s="97"/>
      <c r="H93" s="95"/>
      <c r="I93" s="95"/>
      <c r="J93" s="95"/>
      <c r="K93" s="31"/>
      <c r="L93" s="39">
        <v>2662</v>
      </c>
      <c r="M93" s="31"/>
      <c r="N93" s="31"/>
      <c r="O93" s="31"/>
      <c r="P93" s="31"/>
      <c r="Q93" s="39">
        <v>2693</v>
      </c>
      <c r="R93" s="31">
        <v>2827.4</v>
      </c>
      <c r="S93" s="31">
        <v>2794.3999999999996</v>
      </c>
      <c r="T93" s="31">
        <v>2739.6</v>
      </c>
      <c r="U93" s="31">
        <v>2903.4</v>
      </c>
      <c r="V93" s="39">
        <f>U93</f>
        <v>2903.4</v>
      </c>
      <c r="W93" s="31">
        <v>3247.8</v>
      </c>
      <c r="X93" s="31">
        <v>4092.4</v>
      </c>
      <c r="Y93" s="31">
        <v>4152.1000000000004</v>
      </c>
      <c r="Z93" s="31">
        <v>4133.8</v>
      </c>
      <c r="AA93" s="39">
        <f t="shared" si="89"/>
        <v>4133.8</v>
      </c>
      <c r="AB93" s="31">
        <v>4354.7</v>
      </c>
      <c r="AC93" s="31">
        <v>4392.5</v>
      </c>
      <c r="AD93" s="31">
        <v>4527</v>
      </c>
      <c r="AE93" s="31">
        <v>4634.2</v>
      </c>
      <c r="AF93" s="39">
        <f t="shared" si="90"/>
        <v>4634.2</v>
      </c>
      <c r="AG93" s="31">
        <v>4780</v>
      </c>
      <c r="AH93" s="31">
        <v>4710</v>
      </c>
      <c r="AI93" s="31">
        <v>5015</v>
      </c>
      <c r="AJ93" s="31">
        <v>5686</v>
      </c>
      <c r="AK93" s="39">
        <f>AJ93</f>
        <v>5686</v>
      </c>
      <c r="AL93" s="31">
        <v>7630</v>
      </c>
      <c r="AM93" s="31"/>
      <c r="AN93" s="31"/>
      <c r="AO93" s="31"/>
      <c r="AP93" s="39"/>
    </row>
    <row r="94" spans="1:42" s="10" customFormat="1" ht="12" hidden="1" customHeight="1" outlineLevel="1" x14ac:dyDescent="0.2">
      <c r="A94" s="117"/>
      <c r="B94" s="27" t="s">
        <v>65</v>
      </c>
      <c r="C94" s="150"/>
      <c r="D94" s="150"/>
      <c r="E94" s="150"/>
      <c r="F94" s="150"/>
      <c r="G94" s="97"/>
      <c r="H94" s="95"/>
      <c r="I94" s="95"/>
      <c r="J94" s="95"/>
      <c r="K94" s="31"/>
      <c r="L94" s="39"/>
      <c r="M94" s="31"/>
      <c r="N94" s="31"/>
      <c r="O94" s="31"/>
      <c r="P94" s="31"/>
      <c r="Q94" s="39"/>
      <c r="R94" s="31"/>
      <c r="S94" s="31"/>
      <c r="T94" s="31"/>
      <c r="U94" s="31"/>
      <c r="V94" s="39"/>
      <c r="W94" s="31"/>
      <c r="X94" s="31"/>
      <c r="Y94" s="31"/>
      <c r="Z94" s="31"/>
      <c r="AA94" s="39"/>
      <c r="AB94" s="31"/>
      <c r="AC94" s="31"/>
      <c r="AD94" s="31"/>
      <c r="AE94" s="31"/>
      <c r="AF94" s="39"/>
      <c r="AG94" s="31">
        <f>650.8+42.1</f>
        <v>692.9</v>
      </c>
      <c r="AH94" s="31">
        <v>685</v>
      </c>
      <c r="AI94" s="31">
        <v>978</v>
      </c>
      <c r="AJ94" s="31">
        <v>970</v>
      </c>
      <c r="AK94" s="39">
        <f t="shared" ref="AK94:AK97" si="92">AJ94</f>
        <v>970</v>
      </c>
      <c r="AL94" s="31">
        <v>919</v>
      </c>
      <c r="AM94" s="31"/>
      <c r="AN94" s="31"/>
      <c r="AO94" s="31"/>
      <c r="AP94" s="39"/>
    </row>
    <row r="95" spans="1:42" s="10" customFormat="1" ht="12" hidden="1" customHeight="1" outlineLevel="1" x14ac:dyDescent="0.2">
      <c r="A95" s="117"/>
      <c r="B95" s="27" t="s">
        <v>66</v>
      </c>
      <c r="C95" s="150"/>
      <c r="D95" s="150"/>
      <c r="E95" s="150"/>
      <c r="F95" s="150"/>
      <c r="G95" s="97"/>
      <c r="H95" s="95"/>
      <c r="I95" s="95"/>
      <c r="J95" s="95"/>
      <c r="K95" s="31"/>
      <c r="L95" s="39"/>
      <c r="M95" s="31"/>
      <c r="N95" s="31"/>
      <c r="O95" s="31"/>
      <c r="P95" s="31"/>
      <c r="Q95" s="39"/>
      <c r="R95" s="31"/>
      <c r="S95" s="31"/>
      <c r="T95" s="31"/>
      <c r="U95" s="31"/>
      <c r="V95" s="39"/>
      <c r="W95" s="31"/>
      <c r="X95" s="31"/>
      <c r="Y95" s="31"/>
      <c r="Z95" s="31"/>
      <c r="AA95" s="39"/>
      <c r="AB95" s="31"/>
      <c r="AC95" s="31"/>
      <c r="AD95" s="31"/>
      <c r="AE95" s="31"/>
      <c r="AF95" s="39"/>
      <c r="AG95" s="31">
        <v>0</v>
      </c>
      <c r="AH95" s="31">
        <v>0</v>
      </c>
      <c r="AI95" s="31">
        <v>0</v>
      </c>
      <c r="AJ95" s="31">
        <v>0</v>
      </c>
      <c r="AK95" s="39">
        <f t="shared" si="92"/>
        <v>0</v>
      </c>
      <c r="AL95" s="31">
        <v>0</v>
      </c>
      <c r="AM95" s="31"/>
      <c r="AN95" s="31"/>
      <c r="AO95" s="31"/>
      <c r="AP95" s="39"/>
    </row>
    <row r="96" spans="1:42" s="10" customFormat="1" ht="12" hidden="1" customHeight="1" outlineLevel="1" x14ac:dyDescent="0.2">
      <c r="A96" s="117"/>
      <c r="B96" s="27" t="s">
        <v>67</v>
      </c>
      <c r="C96" s="150"/>
      <c r="D96" s="150"/>
      <c r="E96" s="150"/>
      <c r="F96" s="150"/>
      <c r="G96" s="97"/>
      <c r="H96" s="95"/>
      <c r="I96" s="95"/>
      <c r="J96" s="95"/>
      <c r="K96" s="31"/>
      <c r="L96" s="39"/>
      <c r="M96" s="31"/>
      <c r="N96" s="31"/>
      <c r="O96" s="31"/>
      <c r="P96" s="31"/>
      <c r="Q96" s="39"/>
      <c r="R96" s="31"/>
      <c r="S96" s="31"/>
      <c r="T96" s="31"/>
      <c r="U96" s="31"/>
      <c r="V96" s="39"/>
      <c r="W96" s="31"/>
      <c r="X96" s="31"/>
      <c r="Y96" s="31"/>
      <c r="Z96" s="31"/>
      <c r="AA96" s="39"/>
      <c r="AB96" s="31"/>
      <c r="AC96" s="31"/>
      <c r="AD96" s="31"/>
      <c r="AE96" s="31"/>
      <c r="AF96" s="39"/>
      <c r="AG96" s="31">
        <v>0</v>
      </c>
      <c r="AH96" s="31">
        <v>0</v>
      </c>
      <c r="AI96" s="31">
        <v>0</v>
      </c>
      <c r="AJ96" s="31">
        <v>92</v>
      </c>
      <c r="AK96" s="39">
        <f t="shared" si="92"/>
        <v>92</v>
      </c>
      <c r="AL96" s="31">
        <v>95</v>
      </c>
      <c r="AM96" s="31"/>
      <c r="AN96" s="31"/>
      <c r="AO96" s="31"/>
      <c r="AP96" s="39"/>
    </row>
    <row r="97" spans="1:46" s="10" customFormat="1" ht="12" hidden="1" customHeight="1" outlineLevel="1" x14ac:dyDescent="0.2">
      <c r="A97" s="117"/>
      <c r="B97" s="27" t="s">
        <v>68</v>
      </c>
      <c r="C97" s="150"/>
      <c r="D97" s="150"/>
      <c r="E97" s="150"/>
      <c r="F97" s="150"/>
      <c r="G97" s="97"/>
      <c r="H97" s="95"/>
      <c r="I97" s="95"/>
      <c r="J97" s="95"/>
      <c r="K97" s="31"/>
      <c r="L97" s="39"/>
      <c r="M97" s="31"/>
      <c r="N97" s="31"/>
      <c r="O97" s="31"/>
      <c r="P97" s="31"/>
      <c r="Q97" s="39"/>
      <c r="R97" s="31"/>
      <c r="S97" s="31"/>
      <c r="T97" s="31"/>
      <c r="U97" s="31"/>
      <c r="V97" s="39"/>
      <c r="W97" s="31"/>
      <c r="X97" s="31"/>
      <c r="Y97" s="31"/>
      <c r="Z97" s="31"/>
      <c r="AA97" s="39"/>
      <c r="AB97" s="31"/>
      <c r="AC97" s="31"/>
      <c r="AD97" s="31"/>
      <c r="AE97" s="31"/>
      <c r="AF97" s="39"/>
      <c r="AG97" s="31">
        <v>4087.6</v>
      </c>
      <c r="AH97" s="31">
        <v>4025</v>
      </c>
      <c r="AI97" s="31">
        <v>4037</v>
      </c>
      <c r="AJ97" s="31">
        <v>4624</v>
      </c>
      <c r="AK97" s="39">
        <f t="shared" si="92"/>
        <v>4624</v>
      </c>
      <c r="AL97" s="31">
        <v>6616</v>
      </c>
      <c r="AM97" s="31"/>
      <c r="AN97" s="31"/>
      <c r="AO97" s="31"/>
      <c r="AP97" s="39"/>
    </row>
    <row r="98" spans="1:46" s="10" customFormat="1" ht="12" customHeight="1" collapsed="1" x14ac:dyDescent="0.25">
      <c r="A98" s="138" t="s">
        <v>124</v>
      </c>
      <c r="B98" s="151"/>
      <c r="C98" s="152"/>
      <c r="D98" s="152"/>
      <c r="E98" s="152"/>
      <c r="F98" s="152"/>
      <c r="G98" s="83"/>
      <c r="H98" s="82"/>
      <c r="I98" s="82"/>
      <c r="J98" s="82"/>
      <c r="K98" s="41"/>
      <c r="L98" s="42">
        <v>1790</v>
      </c>
      <c r="M98" s="41"/>
      <c r="N98" s="41"/>
      <c r="O98" s="41"/>
      <c r="P98" s="41"/>
      <c r="Q98" s="42">
        <v>1412</v>
      </c>
      <c r="R98" s="41">
        <f t="shared" ref="R98:AK98" si="93">-R92+R93</f>
        <v>1528.7</v>
      </c>
      <c r="S98" s="41">
        <f t="shared" si="93"/>
        <v>1606.3999999999996</v>
      </c>
      <c r="T98" s="41">
        <f t="shared" si="93"/>
        <v>1635.1999999999998</v>
      </c>
      <c r="U98" s="41">
        <f t="shared" si="93"/>
        <v>1695.1</v>
      </c>
      <c r="V98" s="42">
        <f t="shared" si="93"/>
        <v>1695.1</v>
      </c>
      <c r="W98" s="41">
        <f t="shared" si="93"/>
        <v>1623.2000000000003</v>
      </c>
      <c r="X98" s="41">
        <f t="shared" si="93"/>
        <v>2530.4</v>
      </c>
      <c r="Y98" s="41">
        <f t="shared" si="93"/>
        <v>2390</v>
      </c>
      <c r="Z98" s="41">
        <f t="shared" si="93"/>
        <v>2322.5000000000005</v>
      </c>
      <c r="AA98" s="42">
        <f t="shared" si="93"/>
        <v>2322.5000000000005</v>
      </c>
      <c r="AB98" s="41">
        <f t="shared" si="93"/>
        <v>2943.8999999999996</v>
      </c>
      <c r="AC98" s="41">
        <f t="shared" si="93"/>
        <v>2906.1</v>
      </c>
      <c r="AD98" s="41">
        <f t="shared" si="93"/>
        <v>3072</v>
      </c>
      <c r="AE98" s="41">
        <f t="shared" si="93"/>
        <v>3190.6</v>
      </c>
      <c r="AF98" s="42">
        <f t="shared" si="93"/>
        <v>3190.6</v>
      </c>
      <c r="AG98" s="41">
        <f t="shared" si="93"/>
        <v>2978</v>
      </c>
      <c r="AH98" s="41">
        <f t="shared" si="93"/>
        <v>3432</v>
      </c>
      <c r="AI98" s="41">
        <f t="shared" si="93"/>
        <v>3382</v>
      </c>
      <c r="AJ98" s="41">
        <f>-AJ92+AJ93</f>
        <v>4179</v>
      </c>
      <c r="AK98" s="42">
        <f t="shared" si="93"/>
        <v>4179</v>
      </c>
      <c r="AL98" s="41">
        <f>-AL92+AL93</f>
        <v>5195</v>
      </c>
      <c r="AM98" s="41"/>
      <c r="AN98" s="41"/>
      <c r="AO98" s="41"/>
      <c r="AP98" s="42"/>
    </row>
    <row r="99" spans="1:46" s="10" customFormat="1" ht="12" customHeight="1" x14ac:dyDescent="0.25">
      <c r="A99" s="117" t="s">
        <v>126</v>
      </c>
      <c r="B99" s="149"/>
      <c r="C99" s="150"/>
      <c r="D99" s="150"/>
      <c r="E99" s="150"/>
      <c r="F99" s="150"/>
      <c r="G99" s="97"/>
      <c r="H99" s="95"/>
      <c r="I99" s="95"/>
      <c r="J99" s="95"/>
      <c r="K99" s="31"/>
      <c r="L99" s="39">
        <v>144</v>
      </c>
      <c r="M99" s="31"/>
      <c r="N99" s="31"/>
      <c r="O99" s="31"/>
      <c r="P99" s="31"/>
      <c r="Q99" s="39">
        <v>149</v>
      </c>
      <c r="R99" s="31">
        <v>156.1</v>
      </c>
      <c r="S99" s="31">
        <v>148.69999999999999</v>
      </c>
      <c r="T99" s="31">
        <v>144.1</v>
      </c>
      <c r="U99" s="31">
        <v>130.4</v>
      </c>
      <c r="V99" s="39">
        <f>U99</f>
        <v>130.4</v>
      </c>
      <c r="W99" s="31">
        <v>148.39999999999998</v>
      </c>
      <c r="X99" s="31">
        <v>162</v>
      </c>
      <c r="Y99" s="31">
        <v>158</v>
      </c>
      <c r="Z99" s="31">
        <v>123.5</v>
      </c>
      <c r="AA99" s="39">
        <f t="shared" ref="AA99" si="94">Z99</f>
        <v>123.5</v>
      </c>
      <c r="AB99" s="31">
        <v>151.6</v>
      </c>
      <c r="AC99" s="31">
        <v>151.30000000000001</v>
      </c>
      <c r="AD99" s="31">
        <v>166.8</v>
      </c>
      <c r="AE99" s="31">
        <v>174.7</v>
      </c>
      <c r="AF99" s="39">
        <f t="shared" ref="AF99" si="95">AE99</f>
        <v>174.7</v>
      </c>
      <c r="AG99" s="31">
        <v>171</v>
      </c>
      <c r="AH99" s="31">
        <v>169</v>
      </c>
      <c r="AI99" s="31">
        <v>164</v>
      </c>
      <c r="AJ99" s="31">
        <v>151</v>
      </c>
      <c r="AK99" s="39">
        <f>AJ99</f>
        <v>151</v>
      </c>
      <c r="AL99" s="31">
        <v>159</v>
      </c>
      <c r="AM99" s="31"/>
      <c r="AN99" s="31"/>
      <c r="AO99" s="31"/>
      <c r="AP99" s="39"/>
    </row>
    <row r="100" spans="1:46" s="25" customFormat="1" ht="12" customHeight="1" x14ac:dyDescent="0.25">
      <c r="A100" s="153" t="s">
        <v>127</v>
      </c>
      <c r="B100" s="154"/>
      <c r="C100" s="155"/>
      <c r="D100" s="155"/>
      <c r="E100" s="155"/>
      <c r="F100" s="155"/>
      <c r="G100" s="387"/>
      <c r="H100" s="388"/>
      <c r="I100" s="388"/>
      <c r="J100" s="388"/>
      <c r="K100" s="66"/>
      <c r="L100" s="67">
        <f t="shared" ref="L100" si="96">L98+L99</f>
        <v>1934</v>
      </c>
      <c r="M100" s="66"/>
      <c r="N100" s="66"/>
      <c r="O100" s="66"/>
      <c r="P100" s="66"/>
      <c r="Q100" s="67">
        <f t="shared" ref="Q100:AL100" si="97">Q98+Q99</f>
        <v>1561</v>
      </c>
      <c r="R100" s="66">
        <f t="shared" si="97"/>
        <v>1684.8</v>
      </c>
      <c r="S100" s="66">
        <f t="shared" si="97"/>
        <v>1755.0999999999997</v>
      </c>
      <c r="T100" s="66">
        <f t="shared" si="97"/>
        <v>1779.2999999999997</v>
      </c>
      <c r="U100" s="66">
        <f t="shared" si="97"/>
        <v>1825.5</v>
      </c>
      <c r="V100" s="67">
        <f t="shared" si="97"/>
        <v>1825.5</v>
      </c>
      <c r="W100" s="66">
        <f t="shared" si="97"/>
        <v>1771.6000000000004</v>
      </c>
      <c r="X100" s="66">
        <f t="shared" si="97"/>
        <v>2692.4</v>
      </c>
      <c r="Y100" s="66">
        <f t="shared" si="97"/>
        <v>2548</v>
      </c>
      <c r="Z100" s="66">
        <f t="shared" si="97"/>
        <v>2446.0000000000005</v>
      </c>
      <c r="AA100" s="67">
        <f t="shared" si="97"/>
        <v>2446.0000000000005</v>
      </c>
      <c r="AB100" s="66">
        <f t="shared" si="97"/>
        <v>3095.4999999999995</v>
      </c>
      <c r="AC100" s="66">
        <f t="shared" si="97"/>
        <v>3057.4</v>
      </c>
      <c r="AD100" s="66">
        <f t="shared" si="97"/>
        <v>3238.8</v>
      </c>
      <c r="AE100" s="66">
        <f t="shared" si="97"/>
        <v>3365.2999999999997</v>
      </c>
      <c r="AF100" s="67">
        <f t="shared" si="97"/>
        <v>3365.2999999999997</v>
      </c>
      <c r="AG100" s="66">
        <f t="shared" si="97"/>
        <v>3149</v>
      </c>
      <c r="AH100" s="66">
        <f t="shared" si="97"/>
        <v>3601</v>
      </c>
      <c r="AI100" s="66">
        <f t="shared" si="97"/>
        <v>3546</v>
      </c>
      <c r="AJ100" s="66">
        <f t="shared" si="97"/>
        <v>4330</v>
      </c>
      <c r="AK100" s="67">
        <f t="shared" si="97"/>
        <v>4330</v>
      </c>
      <c r="AL100" s="66">
        <f t="shared" si="97"/>
        <v>5354</v>
      </c>
      <c r="AM100" s="66"/>
      <c r="AN100" s="66"/>
      <c r="AO100" s="66"/>
      <c r="AP100" s="67"/>
    </row>
    <row r="101" spans="1:46" s="25" customFormat="1" ht="12" hidden="1" customHeight="1" outlineLevel="1" x14ac:dyDescent="0.2">
      <c r="A101" s="119"/>
      <c r="B101" s="27" t="s">
        <v>65</v>
      </c>
      <c r="C101" s="156"/>
      <c r="D101" s="156"/>
      <c r="E101" s="156"/>
      <c r="F101" s="156"/>
      <c r="G101" s="389"/>
      <c r="H101" s="390"/>
      <c r="I101" s="390"/>
      <c r="J101" s="390"/>
      <c r="K101" s="22"/>
      <c r="L101" s="23"/>
      <c r="M101" s="22"/>
      <c r="N101" s="22"/>
      <c r="O101" s="22"/>
      <c r="P101" s="22"/>
      <c r="Q101" s="23"/>
      <c r="R101" s="22"/>
      <c r="S101" s="22"/>
      <c r="T101" s="22"/>
      <c r="U101" s="22"/>
      <c r="V101" s="23"/>
      <c r="W101" s="22"/>
      <c r="X101" s="22"/>
      <c r="Y101" s="22"/>
      <c r="Z101" s="22"/>
      <c r="AA101" s="23"/>
      <c r="AB101" s="22"/>
      <c r="AC101" s="22"/>
      <c r="AD101" s="22"/>
      <c r="AE101" s="22"/>
      <c r="AF101" s="23"/>
      <c r="AG101" s="46">
        <v>-434</v>
      </c>
      <c r="AH101" s="46">
        <v>-72</v>
      </c>
      <c r="AI101" s="46">
        <v>-149</v>
      </c>
      <c r="AJ101" s="46">
        <v>-141</v>
      </c>
      <c r="AK101" s="47">
        <f>AJ101</f>
        <v>-141</v>
      </c>
      <c r="AL101" s="46">
        <v>-185</v>
      </c>
      <c r="AM101" s="46"/>
      <c r="AN101" s="46"/>
      <c r="AO101" s="46"/>
      <c r="AP101" s="47"/>
    </row>
    <row r="102" spans="1:46" s="25" customFormat="1" ht="12" hidden="1" customHeight="1" outlineLevel="1" x14ac:dyDescent="0.2">
      <c r="A102" s="119"/>
      <c r="B102" s="27" t="s">
        <v>66</v>
      </c>
      <c r="C102" s="156"/>
      <c r="D102" s="156"/>
      <c r="E102" s="156"/>
      <c r="F102" s="156"/>
      <c r="G102" s="389"/>
      <c r="H102" s="390"/>
      <c r="I102" s="390"/>
      <c r="J102" s="390"/>
      <c r="K102" s="22"/>
      <c r="L102" s="23"/>
      <c r="M102" s="22"/>
      <c r="N102" s="22"/>
      <c r="O102" s="22"/>
      <c r="P102" s="22"/>
      <c r="Q102" s="23"/>
      <c r="R102" s="22"/>
      <c r="S102" s="22"/>
      <c r="T102" s="22"/>
      <c r="U102" s="22"/>
      <c r="V102" s="23"/>
      <c r="W102" s="22"/>
      <c r="X102" s="22"/>
      <c r="Y102" s="22"/>
      <c r="Z102" s="22"/>
      <c r="AA102" s="23"/>
      <c r="AB102" s="22"/>
      <c r="AC102" s="22"/>
      <c r="AD102" s="22"/>
      <c r="AE102" s="22"/>
      <c r="AF102" s="23"/>
      <c r="AG102" s="46">
        <v>-67</v>
      </c>
      <c r="AH102" s="46">
        <v>-77</v>
      </c>
      <c r="AI102" s="46">
        <v>-87</v>
      </c>
      <c r="AJ102" s="46">
        <v>-68</v>
      </c>
      <c r="AK102" s="47">
        <f>AJ102</f>
        <v>-68</v>
      </c>
      <c r="AL102" s="46">
        <v>-255</v>
      </c>
      <c r="AM102" s="46"/>
      <c r="AN102" s="46"/>
      <c r="AO102" s="46"/>
      <c r="AP102" s="47"/>
    </row>
    <row r="103" spans="1:46" s="25" customFormat="1" ht="12" hidden="1" customHeight="1" outlineLevel="1" x14ac:dyDescent="0.2">
      <c r="A103" s="119"/>
      <c r="B103" s="27" t="s">
        <v>67</v>
      </c>
      <c r="C103" s="156"/>
      <c r="D103" s="156"/>
      <c r="E103" s="156"/>
      <c r="F103" s="156"/>
      <c r="G103" s="389"/>
      <c r="H103" s="390"/>
      <c r="I103" s="390"/>
      <c r="J103" s="390"/>
      <c r="K103" s="22"/>
      <c r="L103" s="23"/>
      <c r="M103" s="22"/>
      <c r="N103" s="22"/>
      <c r="O103" s="22"/>
      <c r="P103" s="22"/>
      <c r="Q103" s="23"/>
      <c r="R103" s="22"/>
      <c r="S103" s="22"/>
      <c r="T103" s="22"/>
      <c r="U103" s="22"/>
      <c r="V103" s="23"/>
      <c r="W103" s="22"/>
      <c r="X103" s="22"/>
      <c r="Y103" s="22"/>
      <c r="Z103" s="22"/>
      <c r="AA103" s="23"/>
      <c r="AB103" s="22"/>
      <c r="AC103" s="22"/>
      <c r="AD103" s="22"/>
      <c r="AE103" s="22"/>
      <c r="AF103" s="23"/>
      <c r="AG103" s="46">
        <v>-251</v>
      </c>
      <c r="AH103" s="46">
        <v>-158</v>
      </c>
      <c r="AI103" s="46">
        <v>-122</v>
      </c>
      <c r="AJ103" s="46">
        <v>-7</v>
      </c>
      <c r="AK103" s="47">
        <f>AJ103</f>
        <v>-7</v>
      </c>
      <c r="AL103" s="46">
        <v>-47</v>
      </c>
      <c r="AM103" s="46"/>
      <c r="AN103" s="46"/>
      <c r="AO103" s="46"/>
      <c r="AP103" s="47"/>
    </row>
    <row r="104" spans="1:46" s="25" customFormat="1" ht="12" hidden="1" customHeight="1" outlineLevel="1" x14ac:dyDescent="0.2">
      <c r="A104" s="119"/>
      <c r="B104" s="27" t="s">
        <v>68</v>
      </c>
      <c r="C104" s="156"/>
      <c r="D104" s="156"/>
      <c r="E104" s="156"/>
      <c r="F104" s="156"/>
      <c r="G104" s="389"/>
      <c r="H104" s="390"/>
      <c r="I104" s="390"/>
      <c r="J104" s="390"/>
      <c r="K104" s="22"/>
      <c r="L104" s="23"/>
      <c r="M104" s="22"/>
      <c r="N104" s="22"/>
      <c r="O104" s="22"/>
      <c r="P104" s="22"/>
      <c r="Q104" s="23"/>
      <c r="R104" s="22"/>
      <c r="S104" s="22"/>
      <c r="T104" s="22"/>
      <c r="U104" s="22"/>
      <c r="V104" s="23"/>
      <c r="W104" s="22"/>
      <c r="X104" s="22"/>
      <c r="Y104" s="22"/>
      <c r="Z104" s="22"/>
      <c r="AA104" s="23"/>
      <c r="AB104" s="22"/>
      <c r="AC104" s="22"/>
      <c r="AD104" s="22"/>
      <c r="AE104" s="22"/>
      <c r="AF104" s="23"/>
      <c r="AG104" s="46">
        <v>3901</v>
      </c>
      <c r="AH104" s="46">
        <v>3908</v>
      </c>
      <c r="AI104" s="46">
        <v>3904</v>
      </c>
      <c r="AJ104" s="46">
        <v>4546</v>
      </c>
      <c r="AK104" s="47">
        <f>AJ104</f>
        <v>4546</v>
      </c>
      <c r="AL104" s="46">
        <v>5841</v>
      </c>
      <c r="AM104" s="46"/>
      <c r="AN104" s="46"/>
      <c r="AO104" s="46"/>
      <c r="AP104" s="47"/>
    </row>
    <row r="105" spans="1:46" s="25" customFormat="1" ht="12" customHeight="1" collapsed="1" x14ac:dyDescent="0.25">
      <c r="A105" s="119" t="s">
        <v>128</v>
      </c>
      <c r="B105" s="158"/>
      <c r="C105" s="156"/>
      <c r="D105" s="156"/>
      <c r="E105" s="156"/>
      <c r="F105" s="156"/>
      <c r="G105" s="391"/>
      <c r="H105" s="392"/>
      <c r="I105" s="392"/>
      <c r="J105" s="392"/>
      <c r="K105" s="159"/>
      <c r="L105" s="160">
        <f>L100/L32</f>
        <v>3.594127485597471</v>
      </c>
      <c r="M105" s="159"/>
      <c r="N105" s="159"/>
      <c r="O105" s="159"/>
      <c r="P105" s="159"/>
      <c r="Q105" s="160">
        <f>Q100/Q32</f>
        <v>1.6146048820852306</v>
      </c>
      <c r="R105" s="159">
        <f>R100/SUM(R32,P32,O32,N32)</f>
        <v>1.5424333974182927</v>
      </c>
      <c r="S105" s="159">
        <f>S100/SUM(S32,R32,P32,O32)</f>
        <v>1.5449823943661982</v>
      </c>
      <c r="T105" s="159">
        <f>T100/SUM(T32,S32,R32,P32)</f>
        <v>1.5308440161748262</v>
      </c>
      <c r="U105" s="159">
        <f>U100/SUM(R32:U32)</f>
        <v>1.5637313688538619</v>
      </c>
      <c r="V105" s="160">
        <f>V100/V32</f>
        <v>1.5637313688538619</v>
      </c>
      <c r="W105" s="159">
        <f>W100/SUM(W32,U32,T32,S32)</f>
        <v>1.4238868349139999</v>
      </c>
      <c r="X105" s="159">
        <f>X100/SUM(X32,W32,U32,T32)</f>
        <v>2.0059603635821768</v>
      </c>
      <c r="Y105" s="159">
        <f>Y100/SUM(Y32,X32,W32,U32)</f>
        <v>1.8279647033503095</v>
      </c>
      <c r="Z105" s="159">
        <f>Z100/SUM(W32:Z32)</f>
        <v>1.6475818402263243</v>
      </c>
      <c r="AA105" s="160">
        <f>AA100/AA32</f>
        <v>1.6475818402263243</v>
      </c>
      <c r="AB105" s="159">
        <f>AB100/SUM(AB32,Z32,Y32,X32)</f>
        <v>2.0790516488682922</v>
      </c>
      <c r="AC105" s="159">
        <f>AC100/SUM(AC32,AB32,Z32,Y32)</f>
        <v>2.1189271605793891</v>
      </c>
      <c r="AD105" s="159">
        <f>AD100/SUM(AD32,AC32,AB32,Z32)</f>
        <v>2.1876393110435677</v>
      </c>
      <c r="AE105" s="159">
        <f>AE100/SUM(AB32:AE32)</f>
        <v>2.2038637851997378</v>
      </c>
      <c r="AF105" s="160">
        <f>AF100/AF32</f>
        <v>2.2038637851997378</v>
      </c>
      <c r="AG105" s="159">
        <f>AG100/SUM(AG32,AE32,AD32,AC32)</f>
        <v>2.0528031290743156</v>
      </c>
      <c r="AH105" s="159">
        <f>AH100/SUM(AH32,AG32,AE32,AD32)</f>
        <v>2.3172458172458175</v>
      </c>
      <c r="AI105" s="159">
        <f>AI100/SUM(AI32,AH32,AG32,AE32)</f>
        <v>2.3298291721419186</v>
      </c>
      <c r="AJ105" s="159">
        <f>AJ100/SUM(AG32:AJ32)</f>
        <v>2.7335858585858586</v>
      </c>
      <c r="AK105" s="160">
        <f>AK100/AK32</f>
        <v>2.7335858585858586</v>
      </c>
      <c r="AL105" s="159">
        <f>AL100/SUM(AL32,AJ32,AI32,AH32)</f>
        <v>3.207908927501498</v>
      </c>
      <c r="AM105" s="159"/>
      <c r="AN105" s="159"/>
      <c r="AO105" s="159"/>
      <c r="AP105" s="160"/>
      <c r="AQ105" s="161"/>
      <c r="AR105" s="76"/>
      <c r="AS105" s="76"/>
      <c r="AT105" s="76"/>
    </row>
    <row r="106" spans="1:46" ht="12" customHeight="1" x14ac:dyDescent="0.3">
      <c r="G106" s="288"/>
      <c r="H106" s="288"/>
      <c r="I106" s="288"/>
      <c r="J106" s="288"/>
      <c r="K106" s="288"/>
      <c r="L106" s="288"/>
      <c r="M106" s="288"/>
      <c r="N106" s="288"/>
      <c r="O106" s="288"/>
      <c r="P106" s="288"/>
      <c r="Q106" s="288"/>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93"/>
      <c r="AN106" s="393"/>
      <c r="AO106" s="393"/>
      <c r="AP106" s="393"/>
    </row>
    <row r="107" spans="1:46" ht="12" customHeight="1" x14ac:dyDescent="0.3">
      <c r="G107" s="288"/>
      <c r="H107" s="288"/>
      <c r="I107" s="288"/>
      <c r="J107" s="288"/>
      <c r="K107" s="288"/>
      <c r="L107" s="288"/>
      <c r="M107" s="288"/>
      <c r="N107" s="288"/>
      <c r="O107" s="288"/>
      <c r="P107" s="288"/>
      <c r="Q107" s="288"/>
      <c r="R107" s="393"/>
      <c r="S107" s="393"/>
      <c r="T107" s="393"/>
      <c r="U107" s="393"/>
      <c r="V107" s="393"/>
      <c r="W107" s="393"/>
      <c r="X107" s="393"/>
      <c r="Y107" s="393"/>
      <c r="Z107" s="393"/>
      <c r="AA107" s="393"/>
      <c r="AB107" s="393"/>
      <c r="AC107" s="393"/>
      <c r="AD107" s="393"/>
      <c r="AE107" s="393"/>
      <c r="AF107" s="393"/>
      <c r="AG107" s="393"/>
      <c r="AH107" s="393"/>
      <c r="AI107" s="393"/>
      <c r="AJ107" s="393"/>
      <c r="AK107" s="393"/>
      <c r="AL107" s="393"/>
      <c r="AM107" s="393"/>
      <c r="AN107" s="393"/>
      <c r="AO107" s="393"/>
      <c r="AP107" s="393"/>
    </row>
    <row r="108" spans="1:46" ht="12" customHeight="1" thickBot="1" x14ac:dyDescent="0.35">
      <c r="A108" s="123" t="s">
        <v>129</v>
      </c>
      <c r="B108" s="124"/>
      <c r="C108" s="125"/>
      <c r="D108" s="125"/>
      <c r="E108" s="125"/>
      <c r="F108" s="125"/>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88"/>
      <c r="AK108" s="394" t="s">
        <v>130</v>
      </c>
      <c r="AL108" s="394"/>
      <c r="AM108" s="88"/>
      <c r="AN108" s="88"/>
      <c r="AO108" s="88"/>
      <c r="AP108" s="88"/>
    </row>
    <row r="109" spans="1:46" ht="12" hidden="1" customHeight="1" outlineLevel="1" x14ac:dyDescent="0.3">
      <c r="A109" s="162" t="s">
        <v>131</v>
      </c>
      <c r="G109" s="288"/>
      <c r="H109" s="288"/>
      <c r="I109" s="288"/>
      <c r="J109" s="288"/>
      <c r="K109" s="288"/>
      <c r="L109" s="288"/>
      <c r="M109" s="288"/>
      <c r="N109" s="288"/>
      <c r="O109" s="288"/>
      <c r="P109" s="288"/>
      <c r="Q109" s="288"/>
      <c r="R109" s="288"/>
      <c r="S109" s="288"/>
      <c r="T109" s="288"/>
      <c r="U109" s="288"/>
      <c r="V109" s="288"/>
      <c r="W109" s="288"/>
      <c r="X109" s="288"/>
      <c r="Y109" s="288"/>
      <c r="Z109" s="288"/>
      <c r="AA109" s="288"/>
      <c r="AB109" s="288"/>
      <c r="AC109" s="288"/>
      <c r="AD109" s="288"/>
      <c r="AE109" s="288"/>
      <c r="AF109" s="395"/>
      <c r="AG109" s="395"/>
      <c r="AH109" s="395"/>
      <c r="AI109" s="395"/>
      <c r="AJ109" s="288"/>
      <c r="AK109" s="396"/>
      <c r="AL109" s="395"/>
      <c r="AM109" s="395"/>
      <c r="AN109" s="395"/>
      <c r="AO109" s="288"/>
      <c r="AP109" s="395"/>
    </row>
    <row r="110" spans="1:46" ht="12" hidden="1" customHeight="1" outlineLevel="1" x14ac:dyDescent="0.3">
      <c r="A110" s="131"/>
      <c r="B110" s="27" t="s">
        <v>132</v>
      </c>
      <c r="G110" s="289"/>
      <c r="H110" s="289"/>
      <c r="I110" s="289"/>
      <c r="J110" s="289"/>
      <c r="K110" s="289"/>
      <c r="L110" s="289"/>
      <c r="M110" s="289"/>
      <c r="N110" s="289"/>
      <c r="O110" s="289"/>
      <c r="P110" s="289"/>
      <c r="Q110" s="289"/>
      <c r="R110" s="88">
        <v>265.59000000000009</v>
      </c>
      <c r="S110" s="88">
        <v>270.87457499999948</v>
      </c>
      <c r="T110" s="88">
        <v>300.72102500000079</v>
      </c>
      <c r="U110" s="88">
        <v>290.51359999999954</v>
      </c>
      <c r="V110" s="87">
        <v>1127.6991999999996</v>
      </c>
      <c r="W110" s="88">
        <v>300.14069999999992</v>
      </c>
      <c r="X110" s="88">
        <v>281.13870000000003</v>
      </c>
      <c r="Y110" s="88">
        <v>273.67909999999932</v>
      </c>
      <c r="Z110" s="88">
        <v>307.53949999999998</v>
      </c>
      <c r="AA110" s="87">
        <v>1162.4979999999994</v>
      </c>
      <c r="AB110" s="88">
        <v>295</v>
      </c>
      <c r="AC110" s="88">
        <v>287</v>
      </c>
      <c r="AD110" s="88">
        <v>311</v>
      </c>
      <c r="AE110" s="88">
        <v>349</v>
      </c>
      <c r="AF110" s="87">
        <v>1242</v>
      </c>
      <c r="AG110" s="88">
        <v>308</v>
      </c>
      <c r="AH110" s="88">
        <v>292</v>
      </c>
      <c r="AI110" s="88"/>
      <c r="AJ110" s="46"/>
      <c r="AK110" s="46" t="s">
        <v>133</v>
      </c>
      <c r="AL110" s="88">
        <f>AL100</f>
        <v>5354</v>
      </c>
      <c r="AM110" s="108"/>
      <c r="AN110" s="108"/>
      <c r="AO110" s="46"/>
      <c r="AP110" s="46"/>
      <c r="AQ110" s="57"/>
    </row>
    <row r="111" spans="1:46" ht="12" hidden="1" customHeight="1" outlineLevel="1" x14ac:dyDescent="0.3">
      <c r="A111" s="131"/>
      <c r="B111" s="27" t="s">
        <v>66</v>
      </c>
      <c r="G111" s="289"/>
      <c r="H111" s="288"/>
      <c r="I111" s="288"/>
      <c r="J111" s="288"/>
      <c r="K111" s="288"/>
      <c r="L111" s="289"/>
      <c r="M111" s="288"/>
      <c r="N111" s="288"/>
      <c r="O111" s="288"/>
      <c r="P111" s="288"/>
      <c r="Q111" s="289"/>
      <c r="R111" s="88"/>
      <c r="S111" s="88"/>
      <c r="T111" s="88"/>
      <c r="U111" s="88"/>
      <c r="V111" s="87"/>
      <c r="W111" s="88">
        <v>9.100000000000005</v>
      </c>
      <c r="X111" s="88">
        <v>7.8999999999999986</v>
      </c>
      <c r="Y111" s="88">
        <v>6.7000000000000028</v>
      </c>
      <c r="Z111" s="88">
        <v>4.5000000000000231</v>
      </c>
      <c r="AA111" s="87">
        <v>28.200000000000024</v>
      </c>
      <c r="AB111" s="88">
        <v>9</v>
      </c>
      <c r="AC111" s="88">
        <v>3</v>
      </c>
      <c r="AD111" s="88">
        <v>10</v>
      </c>
      <c r="AE111" s="88">
        <v>6</v>
      </c>
      <c r="AF111" s="87">
        <v>37</v>
      </c>
      <c r="AG111" s="88">
        <v>9</v>
      </c>
      <c r="AH111" s="88">
        <v>6</v>
      </c>
      <c r="AI111" s="31"/>
      <c r="AJ111" s="46"/>
      <c r="AK111" s="46" t="s">
        <v>134</v>
      </c>
      <c r="AL111" s="88">
        <f>AL112+AL113</f>
        <v>1907</v>
      </c>
      <c r="AM111" s="108"/>
      <c r="AN111" s="46"/>
      <c r="AO111" s="46"/>
      <c r="AP111" s="46"/>
      <c r="AQ111" s="57"/>
    </row>
    <row r="112" spans="1:46" ht="12" hidden="1" customHeight="1" outlineLevel="1" x14ac:dyDescent="0.3">
      <c r="A112" s="131"/>
      <c r="B112" s="27" t="s">
        <v>67</v>
      </c>
      <c r="G112" s="289"/>
      <c r="H112" s="288"/>
      <c r="I112" s="288"/>
      <c r="J112" s="288"/>
      <c r="K112" s="288"/>
      <c r="L112" s="289"/>
      <c r="M112" s="288"/>
      <c r="N112" s="288"/>
      <c r="O112" s="288"/>
      <c r="P112" s="288"/>
      <c r="Q112" s="289"/>
      <c r="R112" s="88"/>
      <c r="S112" s="88"/>
      <c r="T112" s="88"/>
      <c r="U112" s="88"/>
      <c r="V112" s="87"/>
      <c r="W112" s="397">
        <v>44.799999999999976</v>
      </c>
      <c r="X112" s="397">
        <v>50.000000000000341</v>
      </c>
      <c r="Y112" s="397">
        <v>44.362226929304754</v>
      </c>
      <c r="Z112" s="397">
        <v>42.237773070696001</v>
      </c>
      <c r="AA112" s="87">
        <v>181.40000000000106</v>
      </c>
      <c r="AB112" s="397">
        <v>18</v>
      </c>
      <c r="AC112" s="397">
        <v>5</v>
      </c>
      <c r="AD112" s="397">
        <v>6</v>
      </c>
      <c r="AE112" s="397">
        <v>6</v>
      </c>
      <c r="AF112" s="87">
        <v>36</v>
      </c>
      <c r="AG112" s="397">
        <v>9</v>
      </c>
      <c r="AH112" s="397">
        <v>6</v>
      </c>
      <c r="AI112" s="31"/>
      <c r="AJ112" s="46"/>
      <c r="AK112" s="46" t="s">
        <v>135</v>
      </c>
      <c r="AL112" s="397">
        <v>1668</v>
      </c>
      <c r="AM112" s="398"/>
      <c r="AN112" s="46"/>
      <c r="AO112" s="46"/>
      <c r="AP112" s="46"/>
      <c r="AQ112" s="57"/>
    </row>
    <row r="113" spans="1:46" ht="12" hidden="1" customHeight="1" outlineLevel="1" x14ac:dyDescent="0.3">
      <c r="A113" s="131"/>
      <c r="B113" s="27" t="s">
        <v>136</v>
      </c>
      <c r="G113" s="289"/>
      <c r="H113" s="288"/>
      <c r="I113" s="288"/>
      <c r="J113" s="288"/>
      <c r="K113" s="288"/>
      <c r="L113" s="289"/>
      <c r="M113" s="288"/>
      <c r="N113" s="288"/>
      <c r="O113" s="288"/>
      <c r="P113" s="288"/>
      <c r="Q113" s="289"/>
      <c r="R113" s="88"/>
      <c r="S113" s="88"/>
      <c r="T113" s="88"/>
      <c r="U113" s="88"/>
      <c r="V113" s="87"/>
      <c r="W113" s="88">
        <v>25.835249999999998</v>
      </c>
      <c r="X113" s="88">
        <v>44.063250000000004</v>
      </c>
      <c r="Y113" s="88">
        <v>53.397750000000002</v>
      </c>
      <c r="Z113" s="88">
        <v>33.883499999999984</v>
      </c>
      <c r="AA113" s="87">
        <v>157.17974999999998</v>
      </c>
      <c r="AB113" s="88">
        <v>48</v>
      </c>
      <c r="AC113" s="88">
        <v>67</v>
      </c>
      <c r="AD113" s="88">
        <v>65</v>
      </c>
      <c r="AE113" s="88">
        <v>107</v>
      </c>
      <c r="AF113" s="87">
        <v>287</v>
      </c>
      <c r="AG113" s="88">
        <v>66</v>
      </c>
      <c r="AH113" s="88">
        <v>76</v>
      </c>
      <c r="AI113" s="31"/>
      <c r="AJ113" s="46"/>
      <c r="AK113" s="46" t="s">
        <v>137</v>
      </c>
      <c r="AL113" s="88">
        <v>239</v>
      </c>
      <c r="AM113" s="108"/>
      <c r="AN113" s="46"/>
      <c r="AO113" s="46"/>
      <c r="AP113" s="46"/>
      <c r="AQ113" s="57"/>
    </row>
    <row r="114" spans="1:46" ht="12" hidden="1" customHeight="1" outlineLevel="1" x14ac:dyDescent="0.3">
      <c r="A114" s="131"/>
      <c r="B114" s="27" t="s">
        <v>138</v>
      </c>
      <c r="G114" s="289"/>
      <c r="H114" s="288"/>
      <c r="I114" s="288"/>
      <c r="J114" s="288"/>
      <c r="K114" s="288"/>
      <c r="L114" s="289"/>
      <c r="M114" s="288"/>
      <c r="N114" s="288"/>
      <c r="O114" s="288"/>
      <c r="P114" s="288"/>
      <c r="Q114" s="289"/>
      <c r="R114" s="88">
        <v>0</v>
      </c>
      <c r="S114" s="88">
        <v>0</v>
      </c>
      <c r="T114" s="88">
        <v>0</v>
      </c>
      <c r="U114" s="88">
        <v>-6</v>
      </c>
      <c r="V114" s="87">
        <v>-8</v>
      </c>
      <c r="W114" s="88">
        <v>0</v>
      </c>
      <c r="X114" s="88">
        <v>0</v>
      </c>
      <c r="Y114" s="88">
        <v>0</v>
      </c>
      <c r="Z114" s="88">
        <v>0</v>
      </c>
      <c r="AA114" s="87">
        <v>0</v>
      </c>
      <c r="AB114" s="88">
        <v>0</v>
      </c>
      <c r="AC114" s="88">
        <v>0</v>
      </c>
      <c r="AD114" s="88">
        <v>0</v>
      </c>
      <c r="AE114" s="88">
        <v>0</v>
      </c>
      <c r="AF114" s="87">
        <v>0</v>
      </c>
      <c r="AG114" s="88">
        <v>0</v>
      </c>
      <c r="AH114" s="88">
        <v>0</v>
      </c>
      <c r="AI114" s="31"/>
      <c r="AJ114" s="46"/>
      <c r="AK114" s="66" t="s">
        <v>139</v>
      </c>
      <c r="AL114" s="163">
        <f>AL110/AL111</f>
        <v>2.8075511274252754</v>
      </c>
      <c r="AM114" s="108"/>
      <c r="AN114" s="46"/>
      <c r="AO114" s="46"/>
      <c r="AP114" s="46"/>
      <c r="AQ114" s="57"/>
    </row>
    <row r="115" spans="1:46" ht="12" hidden="1" customHeight="1" outlineLevel="1" x14ac:dyDescent="0.3">
      <c r="A115" s="131"/>
      <c r="B115" s="27" t="s">
        <v>68</v>
      </c>
      <c r="G115" s="289"/>
      <c r="H115" s="288"/>
      <c r="I115" s="288"/>
      <c r="J115" s="288"/>
      <c r="K115" s="288"/>
      <c r="L115" s="289"/>
      <c r="M115" s="288"/>
      <c r="N115" s="288"/>
      <c r="O115" s="288"/>
      <c r="P115" s="288"/>
      <c r="Q115" s="289"/>
      <c r="R115" s="88">
        <v>-2.1999999999999988</v>
      </c>
      <c r="S115" s="88">
        <v>-2.5999999999999988</v>
      </c>
      <c r="T115" s="88">
        <v>-1.1999999999999993</v>
      </c>
      <c r="U115" s="88">
        <v>-1.6000000000000014</v>
      </c>
      <c r="V115" s="87">
        <v>-7.5999999999999979</v>
      </c>
      <c r="W115" s="88">
        <v>-0.89999999999999947</v>
      </c>
      <c r="X115" s="88">
        <v>0.30000000000000071</v>
      </c>
      <c r="Y115" s="88">
        <v>-1.9000000000000008</v>
      </c>
      <c r="Z115" s="88">
        <v>-4.8000000000000043</v>
      </c>
      <c r="AA115" s="87">
        <v>-7.3000000000000043</v>
      </c>
      <c r="AB115" s="88">
        <v>-5</v>
      </c>
      <c r="AC115" s="88">
        <v>-6</v>
      </c>
      <c r="AD115" s="88">
        <v>-2</v>
      </c>
      <c r="AE115" s="88">
        <v>6</v>
      </c>
      <c r="AF115" s="87">
        <v>-7</v>
      </c>
      <c r="AG115" s="88">
        <v>-22</v>
      </c>
      <c r="AH115" s="88">
        <v>-26</v>
      </c>
      <c r="AI115" s="31"/>
      <c r="AJ115" s="46"/>
      <c r="AK115" s="46"/>
      <c r="AL115" s="108"/>
      <c r="AM115" s="108"/>
      <c r="AN115" s="46"/>
      <c r="AO115" s="46"/>
      <c r="AP115" s="46"/>
      <c r="AQ115" s="57"/>
    </row>
    <row r="116" spans="1:46" ht="12" hidden="1" customHeight="1" outlineLevel="1" x14ac:dyDescent="0.3">
      <c r="A116" s="142" t="s">
        <v>140</v>
      </c>
      <c r="B116" s="164"/>
      <c r="C116" s="165"/>
      <c r="D116" s="165"/>
      <c r="E116" s="165"/>
      <c r="F116" s="165"/>
      <c r="G116" s="399"/>
      <c r="H116" s="400"/>
      <c r="I116" s="400"/>
      <c r="J116" s="400"/>
      <c r="K116" s="400"/>
      <c r="L116" s="399"/>
      <c r="M116" s="400"/>
      <c r="N116" s="400"/>
      <c r="O116" s="400"/>
      <c r="P116" s="400"/>
      <c r="Q116" s="42"/>
      <c r="R116" s="89">
        <v>263.3900000000001</v>
      </c>
      <c r="S116" s="89">
        <v>268.27457499999946</v>
      </c>
      <c r="T116" s="89">
        <v>299.5210250000008</v>
      </c>
      <c r="U116" s="89">
        <v>282.91359999999952</v>
      </c>
      <c r="V116" s="370">
        <v>1112.0991999999997</v>
      </c>
      <c r="W116" s="89">
        <v>378.9759499999999</v>
      </c>
      <c r="X116" s="89">
        <v>383.40195000000034</v>
      </c>
      <c r="Y116" s="89">
        <v>376.23907692930413</v>
      </c>
      <c r="Z116" s="89">
        <v>383.36077307069593</v>
      </c>
      <c r="AA116" s="370">
        <v>1521.9777500000005</v>
      </c>
      <c r="AB116" s="89">
        <v>365</v>
      </c>
      <c r="AC116" s="89">
        <v>356</v>
      </c>
      <c r="AD116" s="89">
        <v>390</v>
      </c>
      <c r="AE116" s="89">
        <v>474</v>
      </c>
      <c r="AF116" s="370">
        <v>1595</v>
      </c>
      <c r="AG116" s="89">
        <v>370</v>
      </c>
      <c r="AH116" s="89">
        <v>354</v>
      </c>
      <c r="AI116" s="41"/>
      <c r="AJ116" s="22"/>
      <c r="AK116" s="22"/>
      <c r="AL116" s="108"/>
      <c r="AM116" s="108"/>
      <c r="AN116" s="22"/>
      <c r="AO116" s="22"/>
      <c r="AP116" s="22"/>
      <c r="AQ116" s="57"/>
    </row>
    <row r="117" spans="1:46" ht="12" hidden="1" customHeight="1" outlineLevel="1" x14ac:dyDescent="0.3">
      <c r="A117" s="131"/>
      <c r="B117" s="134"/>
      <c r="G117" s="289"/>
      <c r="H117" s="288"/>
      <c r="I117" s="288"/>
      <c r="J117" s="288"/>
      <c r="K117" s="288"/>
      <c r="L117" s="289"/>
      <c r="M117" s="288"/>
      <c r="N117" s="288"/>
      <c r="O117" s="288"/>
      <c r="P117" s="288"/>
      <c r="Q117" s="289"/>
      <c r="R117" s="108"/>
      <c r="S117" s="108"/>
      <c r="T117" s="108"/>
      <c r="U117" s="108"/>
      <c r="V117" s="375"/>
      <c r="W117" s="108"/>
      <c r="X117" s="108"/>
      <c r="Y117" s="108"/>
      <c r="Z117" s="108"/>
      <c r="AA117" s="375"/>
      <c r="AB117" s="108"/>
      <c r="AC117" s="108"/>
      <c r="AD117" s="108"/>
      <c r="AE117" s="108"/>
      <c r="AF117" s="375"/>
      <c r="AG117" s="108"/>
      <c r="AH117" s="108"/>
      <c r="AI117" s="393"/>
      <c r="AJ117" s="288"/>
      <c r="AK117" s="288"/>
      <c r="AL117" s="108"/>
      <c r="AM117" s="108"/>
      <c r="AN117" s="393"/>
      <c r="AO117" s="288"/>
      <c r="AP117" s="288"/>
      <c r="AQ117" s="57"/>
    </row>
    <row r="118" spans="1:46" s="25" customFormat="1" ht="12" hidden="1" customHeight="1" outlineLevel="1" x14ac:dyDescent="0.25">
      <c r="A118" s="153" t="s">
        <v>141</v>
      </c>
      <c r="B118" s="154"/>
      <c r="C118" s="166"/>
      <c r="D118" s="166"/>
      <c r="E118" s="166"/>
      <c r="F118" s="166"/>
      <c r="G118" s="387"/>
      <c r="H118" s="387"/>
      <c r="I118" s="387"/>
      <c r="J118" s="387"/>
      <c r="K118" s="387"/>
      <c r="L118" s="387"/>
      <c r="M118" s="401"/>
      <c r="N118" s="401"/>
      <c r="O118" s="401"/>
      <c r="P118" s="401"/>
      <c r="Q118" s="387"/>
      <c r="R118" s="103"/>
      <c r="S118" s="103"/>
      <c r="T118" s="103"/>
      <c r="U118" s="103"/>
      <c r="V118" s="374"/>
      <c r="W118" s="103"/>
      <c r="X118" s="103"/>
      <c r="Y118" s="103"/>
      <c r="Z118" s="103"/>
      <c r="AA118" s="374"/>
      <c r="AB118" s="103"/>
      <c r="AC118" s="103"/>
      <c r="AD118" s="103"/>
      <c r="AE118" s="103"/>
      <c r="AF118" s="374"/>
      <c r="AG118" s="103"/>
      <c r="AH118" s="103">
        <v>3016.7</v>
      </c>
      <c r="AI118" s="103">
        <v>3185.9</v>
      </c>
      <c r="AJ118" s="402"/>
      <c r="AK118" s="402"/>
      <c r="AL118" s="95"/>
      <c r="AM118" s="95"/>
      <c r="AN118" s="95"/>
      <c r="AO118" s="402"/>
      <c r="AP118" s="402"/>
      <c r="AQ118" s="57"/>
    </row>
    <row r="119" spans="1:46" s="55" customFormat="1" ht="12" hidden="1" customHeight="1" outlineLevel="2" x14ac:dyDescent="0.3">
      <c r="A119" s="77"/>
      <c r="B119" s="27" t="s">
        <v>65</v>
      </c>
      <c r="C119" s="77"/>
      <c r="D119" s="77"/>
      <c r="E119" s="77"/>
      <c r="F119" s="77"/>
      <c r="G119" s="87"/>
      <c r="H119" s="87"/>
      <c r="I119" s="87"/>
      <c r="J119" s="87"/>
      <c r="K119" s="87"/>
      <c r="L119" s="87"/>
      <c r="M119" s="88"/>
      <c r="N119" s="88"/>
      <c r="O119" s="88"/>
      <c r="P119" s="88"/>
      <c r="Q119" s="87"/>
      <c r="R119" s="88"/>
      <c r="S119" s="88"/>
      <c r="T119" s="88"/>
      <c r="U119" s="88"/>
      <c r="V119" s="87"/>
      <c r="W119" s="88"/>
      <c r="X119" s="88"/>
      <c r="Y119" s="88"/>
      <c r="Z119" s="88"/>
      <c r="AA119" s="87"/>
      <c r="AB119" s="132"/>
      <c r="AC119" s="132"/>
      <c r="AD119" s="132"/>
      <c r="AE119" s="403"/>
      <c r="AF119" s="404"/>
      <c r="AG119" s="403"/>
      <c r="AH119" s="46">
        <v>-275.3</v>
      </c>
      <c r="AI119" s="46">
        <v>-158.60000000000002</v>
      </c>
      <c r="AJ119" s="132"/>
      <c r="AK119" s="132"/>
      <c r="AL119" s="403"/>
      <c r="AM119" s="46"/>
      <c r="AN119" s="46"/>
      <c r="AO119" s="132"/>
      <c r="AP119" s="132"/>
      <c r="AQ119" s="57"/>
    </row>
    <row r="120" spans="1:46" ht="12" hidden="1" customHeight="1" outlineLevel="2" x14ac:dyDescent="0.3">
      <c r="B120" s="27" t="s">
        <v>66</v>
      </c>
      <c r="G120" s="289"/>
      <c r="H120" s="289"/>
      <c r="I120" s="289"/>
      <c r="J120" s="289"/>
      <c r="K120" s="289"/>
      <c r="L120" s="289"/>
      <c r="M120" s="288"/>
      <c r="N120" s="288"/>
      <c r="O120" s="288"/>
      <c r="P120" s="288"/>
      <c r="Q120" s="289"/>
      <c r="R120" s="288"/>
      <c r="S120" s="288"/>
      <c r="T120" s="288"/>
      <c r="U120" s="288"/>
      <c r="V120" s="289"/>
      <c r="W120" s="288"/>
      <c r="X120" s="288"/>
      <c r="Y120" s="288"/>
      <c r="Z120" s="288"/>
      <c r="AA120" s="289"/>
      <c r="AB120" s="288"/>
      <c r="AC120" s="288"/>
      <c r="AD120" s="288"/>
      <c r="AE120" s="403"/>
      <c r="AF120" s="404"/>
      <c r="AG120" s="403"/>
      <c r="AH120" s="46">
        <v>-74</v>
      </c>
      <c r="AI120" s="46">
        <v>-82.5</v>
      </c>
      <c r="AJ120" s="288"/>
      <c r="AK120" s="288"/>
      <c r="AL120" s="403"/>
      <c r="AM120" s="46"/>
      <c r="AN120" s="46"/>
      <c r="AO120" s="288"/>
      <c r="AP120" s="288"/>
      <c r="AQ120" s="57"/>
    </row>
    <row r="121" spans="1:46" ht="12" hidden="1" customHeight="1" outlineLevel="2" x14ac:dyDescent="0.3">
      <c r="B121" s="27" t="s">
        <v>67</v>
      </c>
      <c r="G121" s="289"/>
      <c r="H121" s="289"/>
      <c r="I121" s="289"/>
      <c r="J121" s="289"/>
      <c r="K121" s="289"/>
      <c r="L121" s="289"/>
      <c r="M121" s="288"/>
      <c r="N121" s="288"/>
      <c r="O121" s="288"/>
      <c r="P121" s="288"/>
      <c r="Q121" s="289"/>
      <c r="R121" s="288"/>
      <c r="S121" s="288"/>
      <c r="T121" s="288"/>
      <c r="U121" s="288"/>
      <c r="V121" s="289"/>
      <c r="W121" s="288"/>
      <c r="X121" s="288"/>
      <c r="Y121" s="288"/>
      <c r="Z121" s="288"/>
      <c r="AA121" s="289"/>
      <c r="AB121" s="288"/>
      <c r="AC121" s="288"/>
      <c r="AD121" s="288"/>
      <c r="AE121" s="403"/>
      <c r="AF121" s="404"/>
      <c r="AG121" s="403"/>
      <c r="AH121" s="46">
        <v>-158</v>
      </c>
      <c r="AI121" s="46">
        <v>-122</v>
      </c>
      <c r="AJ121" s="288"/>
      <c r="AK121" s="288"/>
      <c r="AL121" s="403"/>
      <c r="AM121" s="46"/>
      <c r="AN121" s="46"/>
      <c r="AO121" s="288"/>
      <c r="AP121" s="288"/>
      <c r="AQ121" s="57"/>
    </row>
    <row r="122" spans="1:46" ht="12" hidden="1" customHeight="1" outlineLevel="2" x14ac:dyDescent="0.3">
      <c r="B122" s="27" t="s">
        <v>136</v>
      </c>
      <c r="G122" s="289"/>
      <c r="H122" s="289"/>
      <c r="I122" s="289"/>
      <c r="J122" s="289"/>
      <c r="K122" s="289"/>
      <c r="L122" s="289"/>
      <c r="M122" s="288"/>
      <c r="N122" s="288"/>
      <c r="O122" s="288"/>
      <c r="P122" s="288"/>
      <c r="Q122" s="289"/>
      <c r="R122" s="288"/>
      <c r="S122" s="288"/>
      <c r="T122" s="288"/>
      <c r="U122" s="288"/>
      <c r="V122" s="289"/>
      <c r="W122" s="288"/>
      <c r="X122" s="288"/>
      <c r="Y122" s="288"/>
      <c r="Z122" s="288"/>
      <c r="AA122" s="289"/>
      <c r="AB122" s="288"/>
      <c r="AC122" s="288"/>
      <c r="AD122" s="288"/>
      <c r="AE122" s="288"/>
      <c r="AF122" s="405"/>
      <c r="AG122" s="395"/>
      <c r="AH122" s="46">
        <v>-384</v>
      </c>
      <c r="AI122" s="46">
        <v>-355</v>
      </c>
      <c r="AJ122" s="288"/>
      <c r="AK122" s="288"/>
      <c r="AL122" s="395"/>
      <c r="AM122" s="46"/>
      <c r="AN122" s="46"/>
      <c r="AO122" s="288"/>
      <c r="AP122" s="288"/>
      <c r="AQ122" s="57"/>
    </row>
    <row r="123" spans="1:46" ht="12" hidden="1" customHeight="1" outlineLevel="2" x14ac:dyDescent="0.3">
      <c r="B123" s="27" t="s">
        <v>68</v>
      </c>
      <c r="G123" s="289"/>
      <c r="H123" s="289"/>
      <c r="I123" s="289"/>
      <c r="J123" s="289"/>
      <c r="K123" s="289"/>
      <c r="L123" s="289"/>
      <c r="M123" s="288"/>
      <c r="N123" s="288"/>
      <c r="O123" s="288"/>
      <c r="P123" s="288"/>
      <c r="Q123" s="289"/>
      <c r="R123" s="288"/>
      <c r="S123" s="288"/>
      <c r="T123" s="288"/>
      <c r="U123" s="288"/>
      <c r="V123" s="289"/>
      <c r="W123" s="288"/>
      <c r="X123" s="288"/>
      <c r="Y123" s="288"/>
      <c r="Z123" s="288"/>
      <c r="AA123" s="289"/>
      <c r="AB123" s="288"/>
      <c r="AC123" s="288"/>
      <c r="AD123" s="288"/>
      <c r="AE123" s="288"/>
      <c r="AF123" s="405"/>
      <c r="AG123" s="395"/>
      <c r="AH123" s="46">
        <v>3908</v>
      </c>
      <c r="AI123" s="46">
        <v>3904</v>
      </c>
      <c r="AJ123" s="288"/>
      <c r="AK123" s="288"/>
      <c r="AL123" s="395"/>
      <c r="AM123" s="46"/>
      <c r="AN123" s="46"/>
      <c r="AO123" s="288"/>
      <c r="AP123" s="288"/>
      <c r="AQ123" s="57"/>
    </row>
    <row r="124" spans="1:46" ht="12" hidden="1" customHeight="1" outlineLevel="1" x14ac:dyDescent="0.3">
      <c r="G124" s="288"/>
      <c r="H124" s="288"/>
      <c r="I124" s="288"/>
      <c r="J124" s="288"/>
      <c r="K124" s="288"/>
      <c r="L124" s="288"/>
      <c r="M124" s="288"/>
      <c r="N124" s="288"/>
      <c r="O124" s="288"/>
      <c r="P124" s="288"/>
      <c r="Q124" s="288"/>
      <c r="R124" s="288"/>
      <c r="S124" s="288"/>
      <c r="T124" s="288"/>
      <c r="U124" s="288"/>
      <c r="V124" s="288"/>
      <c r="W124" s="288"/>
      <c r="X124" s="288"/>
      <c r="Y124" s="288"/>
      <c r="Z124" s="288"/>
      <c r="AA124" s="288"/>
      <c r="AB124" s="288"/>
      <c r="AC124" s="288"/>
      <c r="AD124" s="288"/>
      <c r="AE124" s="288"/>
      <c r="AF124" s="395"/>
      <c r="AG124" s="395"/>
      <c r="AH124" s="395"/>
      <c r="AI124" s="395"/>
      <c r="AJ124" s="288"/>
      <c r="AK124" s="288"/>
      <c r="AL124" s="395"/>
      <c r="AM124" s="395"/>
      <c r="AN124" s="395"/>
      <c r="AO124" s="288"/>
      <c r="AP124" s="288"/>
    </row>
    <row r="125" spans="1:46" ht="12" customHeight="1" collapsed="1" x14ac:dyDescent="0.3">
      <c r="G125" s="288"/>
      <c r="H125" s="288"/>
      <c r="I125" s="288"/>
      <c r="J125" s="288"/>
      <c r="K125" s="288"/>
      <c r="L125" s="288"/>
      <c r="M125" s="288"/>
      <c r="N125" s="288"/>
      <c r="O125" s="288"/>
      <c r="P125" s="288"/>
      <c r="Q125" s="288"/>
      <c r="R125" s="288"/>
      <c r="S125" s="288"/>
      <c r="T125" s="288"/>
      <c r="U125" s="288"/>
      <c r="V125" s="288"/>
      <c r="W125" s="288"/>
      <c r="X125" s="288"/>
      <c r="Y125" s="288"/>
      <c r="Z125" s="288"/>
      <c r="AA125" s="288"/>
      <c r="AB125" s="288"/>
      <c r="AC125" s="288"/>
      <c r="AD125" s="288"/>
      <c r="AE125" s="288"/>
      <c r="AF125" s="395"/>
      <c r="AG125" s="395"/>
      <c r="AH125" s="395"/>
      <c r="AI125" s="395"/>
      <c r="AJ125" s="288"/>
      <c r="AK125" s="395"/>
      <c r="AL125" s="395"/>
      <c r="AM125" s="395"/>
      <c r="AN125" s="395"/>
      <c r="AO125" s="288"/>
      <c r="AP125" s="395"/>
    </row>
    <row r="126" spans="1:46" ht="11.25" customHeight="1" x14ac:dyDescent="0.3">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288"/>
      <c r="AC126" s="288"/>
      <c r="AD126" s="288"/>
      <c r="AE126" s="288"/>
      <c r="AF126" s="288"/>
      <c r="AG126" s="288"/>
      <c r="AH126" s="288"/>
      <c r="AI126" s="288"/>
      <c r="AJ126" s="288"/>
      <c r="AK126" s="288"/>
      <c r="AL126" s="288"/>
      <c r="AM126" s="288"/>
      <c r="AN126" s="288"/>
      <c r="AO126" s="288"/>
      <c r="AP126" s="288"/>
    </row>
    <row r="127" spans="1:46" ht="11.25" customHeight="1" x14ac:dyDescent="0.3">
      <c r="G127" s="288"/>
      <c r="H127" s="288"/>
      <c r="I127" s="288"/>
      <c r="J127" s="288"/>
      <c r="K127" s="288"/>
      <c r="L127" s="288"/>
      <c r="M127" s="288"/>
      <c r="N127" s="288"/>
      <c r="O127" s="288"/>
      <c r="P127" s="288"/>
      <c r="Q127" s="288"/>
      <c r="R127" s="288"/>
      <c r="S127" s="288"/>
      <c r="T127" s="288"/>
      <c r="U127" s="288"/>
      <c r="V127" s="288"/>
      <c r="W127" s="288"/>
      <c r="X127" s="288"/>
      <c r="Y127" s="288"/>
      <c r="Z127" s="288"/>
      <c r="AA127" s="288"/>
      <c r="AB127" s="288"/>
      <c r="AC127" s="288"/>
      <c r="AD127" s="288"/>
      <c r="AE127" s="288"/>
      <c r="AF127" s="288"/>
      <c r="AG127" s="288"/>
      <c r="AH127" s="288"/>
      <c r="AI127" s="288"/>
      <c r="AJ127" s="288"/>
      <c r="AK127" s="288"/>
      <c r="AL127" s="288"/>
      <c r="AM127" s="288"/>
      <c r="AN127" s="288"/>
      <c r="AO127" s="288"/>
      <c r="AP127" s="288"/>
    </row>
    <row r="128" spans="1:46" s="91" customFormat="1" ht="11.25" customHeight="1"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row>
    <row r="129" spans="1:46" s="91" customFormat="1" ht="11.25" customHeight="1"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row>
    <row r="130" spans="1:46" s="91" customFormat="1" ht="11.25" customHeight="1"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row>
    <row r="131" spans="1:46" s="91" customFormat="1" ht="11.25" customHeight="1"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row>
    <row r="132" spans="1:46" s="91" customFormat="1" ht="11.25" customHeight="1"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row>
    <row r="133" spans="1:46" s="91" customFormat="1" ht="11.25" customHeight="1"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row>
    <row r="134" spans="1:46" s="91" customFormat="1" ht="11.25" customHeight="1"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row>
    <row r="135" spans="1:46" s="91" customFormat="1" ht="11.25" customHeight="1"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row>
    <row r="136" spans="1:46" s="91" customFormat="1" ht="11.25" customHeight="1"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row>
    <row r="137" spans="1:46" s="91" customFormat="1" ht="11.25" customHeight="1"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row>
    <row r="138" spans="1:46" s="91" customFormat="1" ht="11.25" customHeight="1"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row>
    <row r="139" spans="1:46" s="91" customFormat="1" ht="11.25" customHeight="1"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row>
    <row r="140" spans="1:46" s="91" customFormat="1" ht="11.25" customHeight="1"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row>
    <row r="141" spans="1:46" s="91" customFormat="1" ht="11.2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row>
    <row r="142" spans="1:46" s="91" customFormat="1" ht="11.25" customHeight="1"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row>
    <row r="143" spans="1:46" s="91" customFormat="1" ht="11.25" customHeight="1"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row>
    <row r="144" spans="1:46" s="91" customFormat="1" ht="11.25" customHeight="1"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row>
    <row r="145" spans="1:46" s="91" customFormat="1" ht="11.25" customHeight="1"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row>
    <row r="146" spans="1:46" s="91" customFormat="1" ht="11.25" customHeight="1"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row>
    <row r="147" spans="1:46" s="91" customFormat="1" ht="11.25" customHeight="1"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row>
    <row r="148" spans="1:46" s="91" customFormat="1" ht="11.25" customHeight="1"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row>
    <row r="149" spans="1:46" s="91" customFormat="1" ht="11.25" customHeight="1"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row>
    <row r="150" spans="1:46" s="91" customFormat="1" ht="11.25" customHeight="1"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row>
    <row r="151" spans="1:46" s="91" customFormat="1" ht="11.25" customHeight="1"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row>
    <row r="152" spans="1:46" s="91" customFormat="1" ht="11.25" customHeight="1"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row>
    <row r="153" spans="1:46" s="91" customFormat="1" ht="11.25" customHeight="1"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row>
    <row r="154" spans="1:46" s="91" customFormat="1" ht="11.25" customHeight="1"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row>
    <row r="155" spans="1:46" s="91" customFormat="1" ht="11.25" customHeight="1"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row>
    <row r="156" spans="1:46" s="91" customFormat="1" ht="11.25" customHeight="1"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row>
    <row r="157" spans="1:46" s="91" customFormat="1" ht="11.25" customHeight="1"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row>
    <row r="158" spans="1:46" s="91" customFormat="1" ht="11.25" customHeight="1"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row>
    <row r="159" spans="1:46" s="91" customFormat="1" ht="11.25" customHeight="1"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row>
    <row r="160" spans="1:46" s="91" customFormat="1" ht="11.25" customHeight="1"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row>
    <row r="161" spans="1:46" s="91" customFormat="1" ht="11.25" customHeight="1"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row>
    <row r="162" spans="1:46" s="91" customFormat="1" ht="11.25" customHeight="1"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row>
    <row r="163" spans="1:46" s="91" customFormat="1" ht="11.25" customHeight="1"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row>
    <row r="164" spans="1:46" s="91" customFormat="1" ht="11.25" customHeight="1"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row>
    <row r="165" spans="1:46" s="91" customFormat="1" ht="11.25" customHeight="1"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row>
    <row r="166" spans="1:46" s="91" customFormat="1" ht="11.25" customHeight="1"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row>
    <row r="167" spans="1:46" s="91" customFormat="1" ht="11.25" customHeight="1"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row>
    <row r="168" spans="1:46" s="91" customFormat="1" ht="11.25" customHeight="1"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row>
    <row r="169" spans="1:46" s="91" customFormat="1" ht="11.25" customHeight="1"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row>
    <row r="170" spans="1:46" s="91" customFormat="1" ht="11.25" customHeight="1"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row>
    <row r="171" spans="1:46" s="91" customFormat="1" ht="11.25" customHeight="1"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row>
    <row r="172" spans="1:46" s="91" customFormat="1" ht="11.25" customHeight="1"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row>
    <row r="173" spans="1:46" s="91" customFormat="1" ht="11.25" customHeight="1"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row>
    <row r="174" spans="1:46" s="91" customFormat="1" ht="11.25" customHeight="1"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row>
    <row r="175" spans="1:46" s="91" customFormat="1" ht="11.25" customHeight="1"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row>
    <row r="176" spans="1:46" s="91" customFormat="1" ht="11.25" customHeight="1"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row>
    <row r="177" spans="1:46" s="91" customFormat="1" ht="11.25" customHeight="1"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row>
    <row r="178" spans="1:46" s="91" customFormat="1" ht="11.25" customHeight="1"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row>
    <row r="179" spans="1:46" s="91" customFormat="1" ht="11.25" customHeight="1"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row>
    <row r="180" spans="1:46" s="91" customFormat="1" ht="11.25" customHeight="1"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row>
    <row r="181" spans="1:46" s="91" customFormat="1" ht="11.25" customHeight="1"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row>
    <row r="182" spans="1:46" s="91" customFormat="1" ht="11.25" customHeight="1"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row>
    <row r="183" spans="1:46" s="91" customFormat="1" ht="11.25" customHeight="1"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row>
    <row r="184" spans="1:46" s="91" customFormat="1" ht="11.25" customHeight="1"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row>
    <row r="185" spans="1:46" s="91" customFormat="1" ht="11.25" customHeight="1"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row>
    <row r="186" spans="1:46" s="91" customFormat="1" ht="11.25" customHeight="1"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row>
    <row r="187" spans="1:46" s="91" customFormat="1" ht="11.25" customHeight="1"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row>
    <row r="188" spans="1:46" s="91" customFormat="1" ht="11.25" customHeight="1"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row>
    <row r="189" spans="1:46" s="91" customFormat="1" ht="11.25" customHeight="1"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0B3C-50E4-4FED-AE15-35F604D8591F}">
  <sheetPr>
    <tabColor theme="4"/>
  </sheetPr>
  <dimension ref="A1:BB131"/>
  <sheetViews>
    <sheetView zoomScaleNormal="100" workbookViewId="0">
      <pane xSplit="1" ySplit="1" topLeftCell="B2" activePane="bottomRight" state="frozen"/>
      <selection pane="topRight"/>
      <selection pane="bottomLeft"/>
      <selection pane="bottomRight"/>
    </sheetView>
  </sheetViews>
  <sheetFormatPr defaultColWidth="9.33203125" defaultRowHeight="14.4" outlineLevelRow="1" outlineLevelCol="1" x14ac:dyDescent="0.3"/>
  <cols>
    <col min="1" max="1" width="68.44140625" style="117" customWidth="1"/>
    <col min="2" max="4" width="10.33203125" style="117" customWidth="1"/>
    <col min="5" max="8" width="10.33203125" style="117" hidden="1" customWidth="1" outlineLevel="1"/>
    <col min="9" max="9" width="10.33203125" style="117" customWidth="1" collapsed="1"/>
    <col min="10" max="13" width="10.33203125" style="117" hidden="1" customWidth="1" outlineLevel="1"/>
    <col min="14" max="14" width="10.33203125" style="117" customWidth="1" collapsed="1"/>
    <col min="15" max="18" width="10.33203125" style="117" customWidth="1" outlineLevel="1"/>
    <col min="19" max="19" width="10.33203125" style="117" customWidth="1"/>
    <col min="20" max="20" width="5" style="117" customWidth="1"/>
    <col min="22" max="49" width="9.33203125" style="117"/>
    <col min="50" max="54" width="9.33203125" style="117" bestFit="1" customWidth="1"/>
    <col min="55" max="16384" width="9.33203125" style="117"/>
  </cols>
  <sheetData>
    <row r="1" spans="1:54" s="13" customFormat="1" ht="16.5" customHeight="1" thickBot="1" x14ac:dyDescent="0.25">
      <c r="A1" s="3" t="s">
        <v>20</v>
      </c>
      <c r="B1" s="12" t="s">
        <v>35</v>
      </c>
      <c r="C1" s="12" t="s">
        <v>40</v>
      </c>
      <c r="D1" s="12" t="s">
        <v>45</v>
      </c>
      <c r="E1" s="12" t="s">
        <v>46</v>
      </c>
      <c r="F1" s="12" t="s">
        <v>47</v>
      </c>
      <c r="G1" s="12" t="s">
        <v>48</v>
      </c>
      <c r="H1" s="12" t="s">
        <v>49</v>
      </c>
      <c r="I1" s="12" t="s">
        <v>50</v>
      </c>
      <c r="J1" s="12" t="s">
        <v>51</v>
      </c>
      <c r="K1" s="12" t="s">
        <v>52</v>
      </c>
      <c r="L1" s="12" t="s">
        <v>53</v>
      </c>
      <c r="M1" s="12" t="s">
        <v>54</v>
      </c>
      <c r="N1" s="12" t="s">
        <v>55</v>
      </c>
      <c r="O1" s="168" t="s">
        <v>56</v>
      </c>
      <c r="P1" s="168" t="s">
        <v>57</v>
      </c>
      <c r="Q1" s="168" t="s">
        <v>58</v>
      </c>
      <c r="R1" s="168" t="s">
        <v>59</v>
      </c>
      <c r="S1" s="169" t="s">
        <v>60</v>
      </c>
      <c r="T1" s="4"/>
      <c r="V1" s="4"/>
      <c r="W1" s="4"/>
      <c r="X1" s="4"/>
      <c r="Y1" s="4"/>
      <c r="Z1" s="4"/>
      <c r="AA1" s="4"/>
      <c r="AB1" s="4"/>
      <c r="AC1" s="4"/>
      <c r="AD1" s="4"/>
      <c r="AE1" s="4"/>
      <c r="AF1" s="4"/>
      <c r="AG1" s="4"/>
      <c r="AH1" s="4"/>
      <c r="AI1" s="4"/>
      <c r="AJ1" s="4"/>
      <c r="AK1" s="4"/>
      <c r="AL1" s="4"/>
      <c r="AM1" s="4"/>
      <c r="AN1" s="4"/>
      <c r="AO1" s="4"/>
      <c r="AP1" s="4"/>
      <c r="AQ1" s="4"/>
      <c r="AR1" s="4"/>
      <c r="AS1" s="4"/>
      <c r="AT1" s="4"/>
      <c r="AU1" s="4"/>
      <c r="AV1" s="4"/>
      <c r="AW1" s="117"/>
      <c r="AX1" s="170"/>
      <c r="AY1" s="170"/>
      <c r="AZ1" s="170"/>
      <c r="BA1" s="170"/>
      <c r="BB1" s="170"/>
    </row>
    <row r="2" spans="1:54" s="171" customFormat="1" ht="10.5" customHeight="1" x14ac:dyDescent="0.2">
      <c r="A2" s="14"/>
      <c r="D2" s="16"/>
      <c r="E2" s="16"/>
      <c r="F2" s="16"/>
      <c r="G2" s="16"/>
      <c r="H2" s="16"/>
      <c r="I2" s="16"/>
      <c r="J2" s="16"/>
      <c r="K2" s="16"/>
      <c r="L2" s="16"/>
      <c r="M2" s="16"/>
      <c r="N2" s="16"/>
      <c r="O2" s="16"/>
      <c r="P2" s="16"/>
      <c r="Q2" s="16"/>
      <c r="R2" s="16"/>
      <c r="S2" s="16"/>
      <c r="T2" s="16"/>
      <c r="AG2" s="16"/>
      <c r="AH2" s="16"/>
      <c r="AI2" s="16"/>
      <c r="AJ2" s="16"/>
      <c r="AK2" s="16"/>
      <c r="AL2" s="16"/>
      <c r="AM2" s="16"/>
      <c r="AN2" s="16"/>
      <c r="AO2" s="16"/>
      <c r="AP2" s="17"/>
      <c r="AQ2" s="16"/>
      <c r="AR2" s="16"/>
      <c r="AS2" s="16"/>
      <c r="AT2" s="16"/>
      <c r="AU2" s="16"/>
      <c r="AV2" s="16"/>
      <c r="AW2" s="117"/>
    </row>
    <row r="3" spans="1:54" s="171" customFormat="1" ht="10.5" customHeight="1" x14ac:dyDescent="0.2">
      <c r="A3" s="14"/>
      <c r="D3" s="16"/>
      <c r="E3" s="16"/>
      <c r="F3" s="16"/>
      <c r="G3" s="16"/>
      <c r="H3" s="16"/>
      <c r="I3" s="172" t="s">
        <v>142</v>
      </c>
      <c r="J3" s="16"/>
      <c r="K3" s="16"/>
      <c r="L3" s="16"/>
      <c r="M3" s="16"/>
      <c r="N3" s="16"/>
      <c r="O3" s="16"/>
      <c r="P3" s="16"/>
      <c r="Q3" s="16"/>
      <c r="R3" s="16"/>
      <c r="S3" s="16"/>
      <c r="T3" s="16"/>
      <c r="AG3" s="16"/>
      <c r="AH3" s="16"/>
      <c r="AI3" s="16"/>
      <c r="AJ3" s="16"/>
      <c r="AK3" s="16"/>
      <c r="AL3" s="16"/>
      <c r="AM3" s="16"/>
      <c r="AN3" s="16"/>
      <c r="AO3" s="16"/>
      <c r="AP3" s="17"/>
      <c r="AQ3" s="16"/>
      <c r="AR3" s="16"/>
      <c r="AS3" s="16"/>
      <c r="AT3" s="16"/>
      <c r="AU3" s="16"/>
      <c r="AV3" s="16"/>
      <c r="AW3" s="117"/>
    </row>
    <row r="4" spans="1:54" s="171" customFormat="1" ht="10.95" customHeight="1" thickBot="1" x14ac:dyDescent="0.25">
      <c r="A4" s="173" t="s">
        <v>143</v>
      </c>
      <c r="B4" s="174"/>
      <c r="C4" s="174"/>
      <c r="D4" s="175"/>
      <c r="E4" s="175"/>
      <c r="F4" s="175"/>
      <c r="G4" s="175"/>
      <c r="H4" s="175"/>
      <c r="I4" s="175"/>
      <c r="J4" s="175"/>
      <c r="K4" s="175"/>
      <c r="L4" s="175"/>
      <c r="M4" s="175"/>
      <c r="N4" s="175"/>
      <c r="O4" s="175"/>
      <c r="P4" s="175"/>
      <c r="Q4" s="175"/>
      <c r="R4" s="175"/>
      <c r="S4" s="175"/>
      <c r="T4" s="16"/>
      <c r="AG4" s="16"/>
      <c r="AH4" s="16"/>
      <c r="AI4" s="16"/>
      <c r="AJ4" s="16"/>
      <c r="AK4" s="16"/>
      <c r="AL4" s="16"/>
      <c r="AM4" s="16"/>
      <c r="AN4" s="16"/>
      <c r="AO4" s="16"/>
      <c r="AP4" s="17"/>
      <c r="AQ4" s="16"/>
      <c r="AR4" s="16"/>
      <c r="AS4" s="16"/>
      <c r="AT4" s="16"/>
      <c r="AU4" s="16"/>
      <c r="AV4" s="16"/>
      <c r="AW4" s="117"/>
    </row>
    <row r="5" spans="1:54" s="171" customFormat="1" ht="10.95" customHeight="1" x14ac:dyDescent="0.2">
      <c r="A5" s="192" t="s">
        <v>84</v>
      </c>
      <c r="B5" s="407">
        <f>'Allwyn Key financials'!Q32</f>
        <v>966.7999999999995</v>
      </c>
      <c r="C5" s="407">
        <f>'Allwyn Key financials'!V32</f>
        <v>1167.400000000001</v>
      </c>
      <c r="D5" s="407">
        <f>'Allwyn Key financials'!AA32</f>
        <v>1484.5999999999997</v>
      </c>
      <c r="E5" s="408">
        <f>'Allwyn Key financials'!AB32</f>
        <v>351</v>
      </c>
      <c r="F5" s="408">
        <f>'Allwyn Key financials'!AC32</f>
        <v>335</v>
      </c>
      <c r="G5" s="408">
        <f>'Allwyn Key financials'!AD32</f>
        <v>406</v>
      </c>
      <c r="H5" s="408">
        <f>'Allwyn Key financials'!AE32</f>
        <v>435</v>
      </c>
      <c r="I5" s="407">
        <f>'Allwyn Key financials'!AF32</f>
        <v>1527</v>
      </c>
      <c r="J5" s="408">
        <f>'Allwyn Key financials'!AG32</f>
        <v>358</v>
      </c>
      <c r="K5" s="408">
        <f>'Allwyn Key financials'!AH32</f>
        <v>355</v>
      </c>
      <c r="L5" s="408">
        <f>'Allwyn Key financials'!AI32</f>
        <v>374</v>
      </c>
      <c r="M5" s="408">
        <f>'Allwyn Key financials'!AJ32</f>
        <v>497</v>
      </c>
      <c r="N5" s="407">
        <f>'Allwyn Key financials'!AK32</f>
        <v>1584</v>
      </c>
      <c r="O5" s="408">
        <f>'Allwyn Key financials'!AL32</f>
        <v>443</v>
      </c>
      <c r="P5" s="408"/>
      <c r="Q5" s="408"/>
      <c r="R5" s="408"/>
      <c r="S5" s="407"/>
      <c r="T5" s="176"/>
      <c r="X5" s="177"/>
      <c r="AG5" s="16"/>
      <c r="AH5" s="16"/>
      <c r="AI5" s="16"/>
      <c r="AJ5" s="16"/>
      <c r="AK5" s="16"/>
      <c r="AL5" s="16"/>
      <c r="AM5" s="16"/>
      <c r="AN5" s="16"/>
      <c r="AO5" s="16"/>
      <c r="AP5" s="17"/>
      <c r="AQ5" s="16"/>
      <c r="AR5" s="16"/>
      <c r="AS5" s="16"/>
      <c r="AT5" s="16"/>
      <c r="AU5" s="16"/>
      <c r="AV5" s="16"/>
      <c r="AW5" s="117"/>
    </row>
    <row r="6" spans="1:54" s="171" customFormat="1" ht="10.95" customHeight="1" x14ac:dyDescent="0.2">
      <c r="A6" s="409" t="s">
        <v>83</v>
      </c>
      <c r="B6" s="407">
        <f>-'Allwyn Key financials'!Q31</f>
        <v>-12.799999999999955</v>
      </c>
      <c r="C6" s="407">
        <f>-'Allwyn Key financials'!V31</f>
        <v>-35.099999999999909</v>
      </c>
      <c r="D6" s="407">
        <f>-'Allwyn Key financials'!AA31</f>
        <v>-150.39999999999986</v>
      </c>
      <c r="E6" s="408">
        <f>-'Allwyn Key financials'!AB31</f>
        <v>-42</v>
      </c>
      <c r="F6" s="408">
        <f>-'Allwyn Key financials'!AC31</f>
        <v>-13</v>
      </c>
      <c r="G6" s="408">
        <f>-'Allwyn Key financials'!AD31</f>
        <v>-47</v>
      </c>
      <c r="H6" s="408">
        <f>-'Allwyn Key financials'!AE31</f>
        <v>-37</v>
      </c>
      <c r="I6" s="407">
        <f>-'Allwyn Key financials'!AF31</f>
        <v>-139</v>
      </c>
      <c r="J6" s="408">
        <f>-'Allwyn Key financials'!AG31</f>
        <v>-55</v>
      </c>
      <c r="K6" s="408">
        <f>-'Allwyn Key financials'!AH31</f>
        <v>-61</v>
      </c>
      <c r="L6" s="408">
        <f>-'Allwyn Key financials'!AI31</f>
        <v>-73</v>
      </c>
      <c r="M6" s="408">
        <f>-'Allwyn Key financials'!AJ31</f>
        <v>-80</v>
      </c>
      <c r="N6" s="407">
        <f>-'Allwyn Key financials'!AK31</f>
        <v>-269</v>
      </c>
      <c r="O6" s="408">
        <f>-'Allwyn Key financials'!AL31</f>
        <v>-107</v>
      </c>
      <c r="P6" s="408"/>
      <c r="Q6" s="408"/>
      <c r="R6" s="408"/>
      <c r="S6" s="407"/>
      <c r="T6" s="176"/>
      <c r="AG6" s="16"/>
      <c r="AH6" s="16"/>
      <c r="AI6" s="16"/>
      <c r="AJ6" s="16"/>
      <c r="AK6" s="16"/>
      <c r="AL6" s="16"/>
      <c r="AM6" s="16"/>
      <c r="AN6" s="16"/>
      <c r="AO6" s="16"/>
      <c r="AP6" s="17"/>
      <c r="AQ6" s="16"/>
      <c r="AR6" s="16"/>
      <c r="AS6" s="16"/>
      <c r="AT6" s="16"/>
      <c r="AU6" s="16"/>
      <c r="AV6" s="16"/>
      <c r="AW6" s="117"/>
    </row>
    <row r="7" spans="1:54" s="171" customFormat="1" ht="10.95" customHeight="1" x14ac:dyDescent="0.2">
      <c r="A7" s="192" t="s">
        <v>144</v>
      </c>
      <c r="B7" s="407">
        <f t="shared" ref="B7:O7" si="0">B5+B6</f>
        <v>953.99999999999955</v>
      </c>
      <c r="C7" s="407">
        <f t="shared" si="0"/>
        <v>1132.3000000000011</v>
      </c>
      <c r="D7" s="407">
        <f t="shared" si="0"/>
        <v>1334.1999999999998</v>
      </c>
      <c r="E7" s="408">
        <f t="shared" si="0"/>
        <v>309</v>
      </c>
      <c r="F7" s="408">
        <f t="shared" si="0"/>
        <v>322</v>
      </c>
      <c r="G7" s="408">
        <f t="shared" si="0"/>
        <v>359</v>
      </c>
      <c r="H7" s="408">
        <f t="shared" si="0"/>
        <v>398</v>
      </c>
      <c r="I7" s="407">
        <f t="shared" si="0"/>
        <v>1388</v>
      </c>
      <c r="J7" s="408">
        <f t="shared" si="0"/>
        <v>303</v>
      </c>
      <c r="K7" s="408">
        <f t="shared" si="0"/>
        <v>294</v>
      </c>
      <c r="L7" s="408">
        <f t="shared" si="0"/>
        <v>301</v>
      </c>
      <c r="M7" s="408">
        <f t="shared" si="0"/>
        <v>417</v>
      </c>
      <c r="N7" s="407">
        <f t="shared" si="0"/>
        <v>1315</v>
      </c>
      <c r="O7" s="408">
        <f t="shared" si="0"/>
        <v>336</v>
      </c>
      <c r="P7" s="408"/>
      <c r="Q7" s="408"/>
      <c r="R7" s="408"/>
      <c r="S7" s="407"/>
      <c r="T7" s="176"/>
      <c r="AG7" s="16"/>
      <c r="AH7" s="16"/>
      <c r="AI7" s="16"/>
      <c r="AJ7" s="16"/>
      <c r="AK7" s="16"/>
      <c r="AL7" s="16"/>
      <c r="AM7" s="16"/>
      <c r="AN7" s="16"/>
      <c r="AO7" s="16"/>
      <c r="AP7" s="17"/>
      <c r="AQ7" s="16"/>
      <c r="AR7" s="16"/>
      <c r="AS7" s="16"/>
      <c r="AT7" s="16"/>
      <c r="AU7" s="16"/>
      <c r="AV7" s="16"/>
      <c r="AW7" s="117"/>
    </row>
    <row r="8" spans="1:54" s="119" customFormat="1" ht="11.7" customHeight="1" x14ac:dyDescent="0.2">
      <c r="A8" s="410" t="s">
        <v>145</v>
      </c>
      <c r="B8" s="407">
        <v>0</v>
      </c>
      <c r="C8" s="407">
        <v>0</v>
      </c>
      <c r="D8" s="407">
        <v>0</v>
      </c>
      <c r="E8" s="408">
        <v>7</v>
      </c>
      <c r="F8" s="408">
        <v>5</v>
      </c>
      <c r="G8" s="408">
        <v>5</v>
      </c>
      <c r="H8" s="408">
        <v>2</v>
      </c>
      <c r="I8" s="407">
        <v>19</v>
      </c>
      <c r="J8" s="408">
        <v>5</v>
      </c>
      <c r="K8" s="408">
        <v>7</v>
      </c>
      <c r="L8" s="408">
        <v>0</v>
      </c>
      <c r="M8" s="408">
        <v>-1</v>
      </c>
      <c r="N8" s="407">
        <v>14</v>
      </c>
      <c r="O8" s="408">
        <v>0</v>
      </c>
      <c r="P8" s="408"/>
      <c r="Q8" s="408"/>
      <c r="R8" s="408"/>
      <c r="S8" s="407"/>
      <c r="T8" s="178"/>
    </row>
    <row r="9" spans="1:54" ht="10.95" customHeight="1" x14ac:dyDescent="0.3">
      <c r="A9" s="184" t="s">
        <v>146</v>
      </c>
      <c r="B9" s="193">
        <f t="shared" ref="B9:I9" si="1">B50</f>
        <v>-79.099999999999994</v>
      </c>
      <c r="C9" s="193">
        <f t="shared" si="1"/>
        <v>-86.4</v>
      </c>
      <c r="D9" s="193">
        <f t="shared" si="1"/>
        <v>-169.7</v>
      </c>
      <c r="E9" s="191">
        <f>E50</f>
        <v>-45.8</v>
      </c>
      <c r="F9" s="191">
        <f>F50</f>
        <v>-53</v>
      </c>
      <c r="G9" s="191">
        <f>G50</f>
        <v>-89</v>
      </c>
      <c r="H9" s="191">
        <f>I9-SUM(E9:G9)</f>
        <v>-75.099999999999966</v>
      </c>
      <c r="I9" s="193">
        <f t="shared" si="1"/>
        <v>-262.89999999999998</v>
      </c>
      <c r="J9" s="191">
        <f>J50</f>
        <v>-61</v>
      </c>
      <c r="K9" s="191">
        <f>K50</f>
        <v>-80</v>
      </c>
      <c r="L9" s="191">
        <f>L50</f>
        <v>-53</v>
      </c>
      <c r="M9" s="191">
        <f>N9-SUM(J9:L9)</f>
        <v>-169</v>
      </c>
      <c r="N9" s="193">
        <f>N50</f>
        <v>-363</v>
      </c>
      <c r="O9" s="191">
        <v>-70</v>
      </c>
      <c r="P9" s="191"/>
      <c r="Q9" s="191"/>
      <c r="R9" s="191"/>
      <c r="S9" s="193"/>
      <c r="T9" s="179"/>
    </row>
    <row r="10" spans="1:54" ht="10.95" customHeight="1" x14ac:dyDescent="0.3">
      <c r="A10" s="184" t="s">
        <v>147</v>
      </c>
      <c r="B10" s="193">
        <f t="shared" ref="B10:I10" si="2">B75+B74</f>
        <v>106.80000000000001</v>
      </c>
      <c r="C10" s="193">
        <f t="shared" si="2"/>
        <v>109.7</v>
      </c>
      <c r="D10" s="193">
        <f t="shared" si="2"/>
        <v>132.19999999999999</v>
      </c>
      <c r="E10" s="191">
        <f>E75+E74</f>
        <v>63.800000000000004</v>
      </c>
      <c r="F10" s="191">
        <f>F75+F74</f>
        <v>102</v>
      </c>
      <c r="G10" s="191">
        <f>G75+G74</f>
        <v>22</v>
      </c>
      <c r="H10" s="191">
        <f t="shared" ref="H10:H27" si="3">I10-SUM(E10:G10)</f>
        <v>10.599999999999994</v>
      </c>
      <c r="I10" s="193">
        <f t="shared" si="2"/>
        <v>198.4</v>
      </c>
      <c r="J10" s="191">
        <f>J75+J74</f>
        <v>-14.4</v>
      </c>
      <c r="K10" s="191">
        <f>K75+K74</f>
        <v>214</v>
      </c>
      <c r="L10" s="191">
        <f>L75+L74</f>
        <v>79</v>
      </c>
      <c r="M10" s="191">
        <f t="shared" ref="M10:M17" si="4">N10-SUM(J10:L10)</f>
        <v>5.3999999999999773</v>
      </c>
      <c r="N10" s="193">
        <f>N75+N74</f>
        <v>284</v>
      </c>
      <c r="O10" s="191">
        <v>67</v>
      </c>
      <c r="P10" s="191"/>
      <c r="Q10" s="191"/>
      <c r="R10" s="191"/>
      <c r="S10" s="193"/>
      <c r="T10" s="179"/>
    </row>
    <row r="11" spans="1:54" ht="10.95" customHeight="1" x14ac:dyDescent="0.3">
      <c r="A11" s="184" t="s">
        <v>148</v>
      </c>
      <c r="B11" s="193">
        <f t="shared" ref="B11:L11" si="5">B62+B78</f>
        <v>-99.4</v>
      </c>
      <c r="C11" s="193">
        <f t="shared" si="5"/>
        <v>-113.2</v>
      </c>
      <c r="D11" s="193">
        <f t="shared" si="5"/>
        <v>-162.19999999999999</v>
      </c>
      <c r="E11" s="191">
        <f t="shared" si="5"/>
        <v>-89</v>
      </c>
      <c r="F11" s="191">
        <f t="shared" si="5"/>
        <v>-40</v>
      </c>
      <c r="G11" s="191">
        <f t="shared" si="5"/>
        <v>-85</v>
      </c>
      <c r="H11" s="191">
        <f t="shared" si="3"/>
        <v>-35.800000000000011</v>
      </c>
      <c r="I11" s="193">
        <f t="shared" si="5"/>
        <v>-249.8</v>
      </c>
      <c r="J11" s="191">
        <f t="shared" si="5"/>
        <v>-92.9</v>
      </c>
      <c r="K11" s="191">
        <f t="shared" si="5"/>
        <v>-29</v>
      </c>
      <c r="L11" s="191">
        <f t="shared" si="5"/>
        <v>-70</v>
      </c>
      <c r="M11" s="191">
        <f t="shared" si="4"/>
        <v>-33.099999999999994</v>
      </c>
      <c r="N11" s="193">
        <f>N62+N78</f>
        <v>-225</v>
      </c>
      <c r="O11" s="191">
        <v>-95</v>
      </c>
      <c r="P11" s="191"/>
      <c r="Q11" s="191"/>
      <c r="R11" s="191"/>
      <c r="S11" s="193"/>
      <c r="T11" s="179"/>
      <c r="U11" s="180"/>
    </row>
    <row r="12" spans="1:54" s="119" customFormat="1" ht="10.95" customHeight="1" x14ac:dyDescent="0.2">
      <c r="A12" s="184" t="s">
        <v>149</v>
      </c>
      <c r="B12" s="193">
        <f t="shared" ref="B12:I12" si="6">B63</f>
        <v>-79</v>
      </c>
      <c r="C12" s="193">
        <f t="shared" si="6"/>
        <v>-171.5</v>
      </c>
      <c r="D12" s="193">
        <f t="shared" si="6"/>
        <v>-245</v>
      </c>
      <c r="E12" s="191">
        <f>E63</f>
        <v>-60.1</v>
      </c>
      <c r="F12" s="191">
        <f>F63</f>
        <v>-32</v>
      </c>
      <c r="G12" s="191">
        <f>G63</f>
        <v>-88</v>
      </c>
      <c r="H12" s="191">
        <f t="shared" si="3"/>
        <v>-50.099999999999994</v>
      </c>
      <c r="I12" s="193">
        <f t="shared" si="6"/>
        <v>-230.2</v>
      </c>
      <c r="J12" s="191">
        <f>J63</f>
        <v>-30.9</v>
      </c>
      <c r="K12" s="191">
        <f>K63</f>
        <v>-43</v>
      </c>
      <c r="L12" s="191">
        <f>L63</f>
        <v>-97</v>
      </c>
      <c r="M12" s="191">
        <f t="shared" si="4"/>
        <v>-94.1</v>
      </c>
      <c r="N12" s="193">
        <f>N63</f>
        <v>-265</v>
      </c>
      <c r="O12" s="191">
        <v>-62</v>
      </c>
      <c r="P12" s="191"/>
      <c r="Q12" s="191"/>
      <c r="R12" s="191"/>
      <c r="S12" s="193"/>
      <c r="T12" s="179"/>
    </row>
    <row r="13" spans="1:54" ht="10.95" customHeight="1" x14ac:dyDescent="0.3">
      <c r="A13" s="184" t="s">
        <v>150</v>
      </c>
      <c r="B13" s="193">
        <f t="shared" ref="B13:L13" si="7">B14-SUM(B7:B9)-B10-SUM(B11:B12)</f>
        <v>-27.299999999999642</v>
      </c>
      <c r="C13" s="193">
        <f t="shared" si="7"/>
        <v>-41.400000000000887</v>
      </c>
      <c r="D13" s="193">
        <f t="shared" si="7"/>
        <v>-42.899999999999864</v>
      </c>
      <c r="E13" s="191">
        <f t="shared" si="7"/>
        <v>-11</v>
      </c>
      <c r="F13" s="191">
        <f t="shared" si="7"/>
        <v>-8</v>
      </c>
      <c r="G13" s="191">
        <f t="shared" si="7"/>
        <v>2</v>
      </c>
      <c r="H13" s="191">
        <f t="shared" si="7"/>
        <v>-13.800000000000182</v>
      </c>
      <c r="I13" s="193">
        <f t="shared" si="7"/>
        <v>-30.800000000000068</v>
      </c>
      <c r="J13" s="191">
        <v>-4</v>
      </c>
      <c r="K13" s="191">
        <f t="shared" si="7"/>
        <v>-4</v>
      </c>
      <c r="L13" s="191">
        <f t="shared" si="7"/>
        <v>-14</v>
      </c>
      <c r="M13" s="191">
        <f>M14-SUM(M7:M9)-M10-SUM(M11:M12)</f>
        <v>-6.1999999999999886</v>
      </c>
      <c r="N13" s="193">
        <f>N14-SUM(N7:N9)-N10-SUM(N11:N12)</f>
        <v>-31</v>
      </c>
      <c r="O13" s="191">
        <v>-4</v>
      </c>
      <c r="P13" s="191"/>
      <c r="Q13" s="191"/>
      <c r="R13" s="191"/>
      <c r="S13" s="193"/>
      <c r="T13" s="178"/>
    </row>
    <row r="14" spans="1:54" ht="10.95" customHeight="1" x14ac:dyDescent="0.3">
      <c r="A14" s="411" t="s">
        <v>151</v>
      </c>
      <c r="B14" s="197">
        <f>B57+B75+B74+B62+B63+B78</f>
        <v>775.99999999999989</v>
      </c>
      <c r="C14" s="197">
        <f t="shared" ref="C14:L14" si="8">C57+C75+C74+C62+C63+C78</f>
        <v>829.50000000000011</v>
      </c>
      <c r="D14" s="197">
        <f t="shared" si="8"/>
        <v>846.59999999999991</v>
      </c>
      <c r="E14" s="198">
        <f t="shared" si="8"/>
        <v>173.9</v>
      </c>
      <c r="F14" s="198">
        <f t="shared" si="8"/>
        <v>296</v>
      </c>
      <c r="G14" s="198">
        <f t="shared" si="8"/>
        <v>126</v>
      </c>
      <c r="H14" s="198">
        <f t="shared" si="3"/>
        <v>235.79999999999984</v>
      </c>
      <c r="I14" s="197">
        <f t="shared" si="8"/>
        <v>831.69999999999982</v>
      </c>
      <c r="J14" s="198">
        <f t="shared" si="8"/>
        <v>104.99999999999997</v>
      </c>
      <c r="K14" s="198">
        <f t="shared" si="8"/>
        <v>359</v>
      </c>
      <c r="L14" s="198">
        <f t="shared" si="8"/>
        <v>146</v>
      </c>
      <c r="M14" s="198">
        <f t="shared" si="4"/>
        <v>119</v>
      </c>
      <c r="N14" s="197">
        <f t="shared" ref="N14" si="9">N57+N75+N74+N62+N63+N78</f>
        <v>729</v>
      </c>
      <c r="O14" s="198">
        <f>SUM(O7:O13)</f>
        <v>172</v>
      </c>
      <c r="P14" s="198"/>
      <c r="Q14" s="198"/>
      <c r="R14" s="198"/>
      <c r="S14" s="197"/>
      <c r="T14" s="176"/>
    </row>
    <row r="15" spans="1:54" ht="10.95" customHeight="1" x14ac:dyDescent="0.3">
      <c r="A15" s="184" t="s">
        <v>152</v>
      </c>
      <c r="B15" s="193">
        <f t="shared" ref="B15:L15" si="10">SUM(B58:B60)</f>
        <v>-2.6999999999999957</v>
      </c>
      <c r="C15" s="193">
        <f t="shared" si="10"/>
        <v>112.5</v>
      </c>
      <c r="D15" s="193">
        <f t="shared" si="10"/>
        <v>226.1</v>
      </c>
      <c r="E15" s="191">
        <f t="shared" si="10"/>
        <v>-363.5</v>
      </c>
      <c r="F15" s="191">
        <f t="shared" si="10"/>
        <v>99</v>
      </c>
      <c r="G15" s="191">
        <f t="shared" si="10"/>
        <v>97</v>
      </c>
      <c r="H15" s="191">
        <f t="shared" si="3"/>
        <v>104.6</v>
      </c>
      <c r="I15" s="193">
        <f t="shared" si="10"/>
        <v>-62.900000000000006</v>
      </c>
      <c r="J15" s="191">
        <f>SUM(J58:J60)</f>
        <v>223.1</v>
      </c>
      <c r="K15" s="191">
        <f t="shared" si="10"/>
        <v>-261</v>
      </c>
      <c r="L15" s="191">
        <f t="shared" si="10"/>
        <v>152</v>
      </c>
      <c r="M15" s="191">
        <f t="shared" si="4"/>
        <v>-15.099999999999994</v>
      </c>
      <c r="N15" s="193">
        <f>SUM(N58:N60)</f>
        <v>99</v>
      </c>
      <c r="O15" s="191">
        <v>19</v>
      </c>
      <c r="P15" s="191"/>
      <c r="Q15" s="191"/>
      <c r="R15" s="191"/>
      <c r="S15" s="193"/>
      <c r="T15" s="178"/>
    </row>
    <row r="16" spans="1:54" ht="10.95" customHeight="1" x14ac:dyDescent="0.3">
      <c r="A16" s="184" t="s">
        <v>153</v>
      </c>
      <c r="B16" s="193">
        <f>B66+B77</f>
        <v>-48.1</v>
      </c>
      <c r="C16" s="193">
        <f t="shared" ref="C16:D16" si="11">C66+C77</f>
        <v>-66.5</v>
      </c>
      <c r="D16" s="193">
        <f t="shared" si="11"/>
        <v>-100.3</v>
      </c>
      <c r="E16" s="191">
        <f>E66+E77</f>
        <v>-43.5</v>
      </c>
      <c r="F16" s="191">
        <f>F66+F77</f>
        <v>-53</v>
      </c>
      <c r="G16" s="191">
        <f>G66+G77</f>
        <v>-68</v>
      </c>
      <c r="H16" s="191">
        <f t="shared" si="3"/>
        <v>-80.400000000000006</v>
      </c>
      <c r="I16" s="193">
        <f>I66+I77</f>
        <v>-244.9</v>
      </c>
      <c r="J16" s="191">
        <f>J66+J77</f>
        <v>-56.8</v>
      </c>
      <c r="K16" s="191">
        <f>K66+K77</f>
        <v>-62</v>
      </c>
      <c r="L16" s="191">
        <f>L66+L77</f>
        <v>-71</v>
      </c>
      <c r="M16" s="191">
        <f t="shared" si="4"/>
        <v>-64.199999999999989</v>
      </c>
      <c r="N16" s="193">
        <f>N66+N77</f>
        <v>-254</v>
      </c>
      <c r="O16" s="191">
        <v>-51</v>
      </c>
      <c r="P16" s="191"/>
      <c r="Q16" s="191"/>
      <c r="R16" s="191"/>
      <c r="S16" s="193"/>
      <c r="T16" s="179"/>
    </row>
    <row r="17" spans="1:49" ht="10.95" customHeight="1" x14ac:dyDescent="0.3">
      <c r="A17" s="184" t="s">
        <v>154</v>
      </c>
      <c r="B17" s="193">
        <f t="shared" ref="B17:I17" si="12">B93</f>
        <v>-22.7</v>
      </c>
      <c r="C17" s="193">
        <f t="shared" si="12"/>
        <v>-27.4</v>
      </c>
      <c r="D17" s="193">
        <f t="shared" si="12"/>
        <v>-42.2</v>
      </c>
      <c r="E17" s="191">
        <f>E93</f>
        <v>-9.3000000000000007</v>
      </c>
      <c r="F17" s="191">
        <f>F93</f>
        <v>-10</v>
      </c>
      <c r="G17" s="191">
        <f>G93</f>
        <v>-12</v>
      </c>
      <c r="H17" s="191">
        <f t="shared" si="3"/>
        <v>-13.499999999999996</v>
      </c>
      <c r="I17" s="193">
        <f t="shared" si="12"/>
        <v>-44.8</v>
      </c>
      <c r="J17" s="191">
        <f>J93</f>
        <v>-12.3</v>
      </c>
      <c r="K17" s="191">
        <f>K93</f>
        <v>-13</v>
      </c>
      <c r="L17" s="191">
        <f>L93</f>
        <v>-12</v>
      </c>
      <c r="M17" s="191">
        <f t="shared" si="4"/>
        <v>-14.700000000000003</v>
      </c>
      <c r="N17" s="193">
        <f>N93</f>
        <v>-52</v>
      </c>
      <c r="O17" s="191">
        <v>-13</v>
      </c>
      <c r="P17" s="191"/>
      <c r="Q17" s="191"/>
      <c r="R17" s="191"/>
      <c r="S17" s="193"/>
      <c r="T17" s="179"/>
    </row>
    <row r="18" spans="1:49" s="119" customFormat="1" ht="10.95" customHeight="1" x14ac:dyDescent="0.2">
      <c r="A18" s="411" t="s">
        <v>155</v>
      </c>
      <c r="B18" s="197">
        <f t="shared" ref="B18:N18" si="13">SUM(B14:B15,B16:B17)</f>
        <v>702.49999999999977</v>
      </c>
      <c r="C18" s="197">
        <f t="shared" si="13"/>
        <v>848.10000000000014</v>
      </c>
      <c r="D18" s="197">
        <f t="shared" si="13"/>
        <v>930.19999999999982</v>
      </c>
      <c r="E18" s="198">
        <f t="shared" si="13"/>
        <v>-242.4</v>
      </c>
      <c r="F18" s="198">
        <f t="shared" si="13"/>
        <v>332</v>
      </c>
      <c r="G18" s="198">
        <f t="shared" si="13"/>
        <v>143</v>
      </c>
      <c r="H18" s="198">
        <f t="shared" si="13"/>
        <v>246.49999999999989</v>
      </c>
      <c r="I18" s="197">
        <f t="shared" si="13"/>
        <v>479.09999999999985</v>
      </c>
      <c r="J18" s="198">
        <f t="shared" si="13"/>
        <v>258.99999999999994</v>
      </c>
      <c r="K18" s="198">
        <f t="shared" si="13"/>
        <v>23</v>
      </c>
      <c r="L18" s="198">
        <f t="shared" si="13"/>
        <v>215</v>
      </c>
      <c r="M18" s="198">
        <f t="shared" si="13"/>
        <v>25.000000000000014</v>
      </c>
      <c r="N18" s="197">
        <f t="shared" si="13"/>
        <v>522</v>
      </c>
      <c r="O18" s="198">
        <f>SUM(O14:O17)</f>
        <v>127</v>
      </c>
      <c r="P18" s="198"/>
      <c r="Q18" s="198"/>
      <c r="R18" s="198"/>
      <c r="S18" s="197"/>
      <c r="T18" s="178"/>
    </row>
    <row r="19" spans="1:49" ht="10.95" customHeight="1" x14ac:dyDescent="0.3">
      <c r="A19" s="184" t="s">
        <v>156</v>
      </c>
      <c r="B19" s="193">
        <f t="shared" ref="B19:J19" si="14">B67+B73+B84+B76</f>
        <v>-184.4</v>
      </c>
      <c r="C19" s="193">
        <f t="shared" si="14"/>
        <v>-534.1</v>
      </c>
      <c r="D19" s="193">
        <f t="shared" si="14"/>
        <v>-83</v>
      </c>
      <c r="E19" s="191">
        <f t="shared" si="14"/>
        <v>-9.6999999999999993</v>
      </c>
      <c r="F19" s="191">
        <f t="shared" si="14"/>
        <v>0</v>
      </c>
      <c r="G19" s="191">
        <f t="shared" si="14"/>
        <v>-203</v>
      </c>
      <c r="H19" s="191">
        <f t="shared" si="14"/>
        <v>0</v>
      </c>
      <c r="I19" s="193">
        <f t="shared" si="14"/>
        <v>-212.7</v>
      </c>
      <c r="J19" s="191">
        <f t="shared" si="14"/>
        <v>0</v>
      </c>
      <c r="K19" s="191">
        <f>K67+K73+K84+K76</f>
        <v>-136</v>
      </c>
      <c r="L19" s="191">
        <f>L67+L73+L84+L76</f>
        <v>-185</v>
      </c>
      <c r="M19" s="191">
        <f t="shared" ref="M19" si="15">M67+M73+M84+M76</f>
        <v>-247</v>
      </c>
      <c r="N19" s="193">
        <f>N67+N73+N84+N76</f>
        <v>-568</v>
      </c>
      <c r="O19" s="191">
        <v>-1050</v>
      </c>
      <c r="P19" s="191"/>
      <c r="Q19" s="191"/>
      <c r="R19" s="191"/>
      <c r="S19" s="193"/>
      <c r="T19" s="179"/>
      <c r="U19" s="181"/>
    </row>
    <row r="20" spans="1:49" ht="10.95" customHeight="1" x14ac:dyDescent="0.3">
      <c r="A20" s="184" t="s">
        <v>157</v>
      </c>
      <c r="B20" s="193">
        <f t="shared" ref="B20:L20" si="16">B71+B72+B79+B80</f>
        <v>-80.600000000000009</v>
      </c>
      <c r="C20" s="193">
        <f t="shared" si="16"/>
        <v>2.9000000000000004</v>
      </c>
      <c r="D20" s="193">
        <f t="shared" si="16"/>
        <v>87.2</v>
      </c>
      <c r="E20" s="191">
        <f t="shared" si="16"/>
        <v>-2.5</v>
      </c>
      <c r="F20" s="191">
        <f t="shared" si="16"/>
        <v>-24</v>
      </c>
      <c r="G20" s="191">
        <f>G71+G72+G79+G80</f>
        <v>-61</v>
      </c>
      <c r="H20" s="191">
        <f t="shared" si="3"/>
        <v>105.4</v>
      </c>
      <c r="I20" s="193">
        <f>I71+I72+I79+I80</f>
        <v>17.899999999999999</v>
      </c>
      <c r="J20" s="191">
        <f t="shared" si="16"/>
        <v>-3.4</v>
      </c>
      <c r="K20" s="191">
        <f t="shared" si="16"/>
        <v>-7</v>
      </c>
      <c r="L20" s="191">
        <f t="shared" si="16"/>
        <v>-2</v>
      </c>
      <c r="M20" s="191">
        <f t="shared" ref="M20:M25" si="17">N20-SUM(J20:L20)</f>
        <v>-215.6</v>
      </c>
      <c r="N20" s="193">
        <f>N71+N72+N79+N80+N68</f>
        <v>-228</v>
      </c>
      <c r="O20" s="191">
        <v>53</v>
      </c>
      <c r="P20" s="191"/>
      <c r="Q20" s="191"/>
      <c r="R20" s="191"/>
      <c r="S20" s="193"/>
      <c r="T20" s="179"/>
    </row>
    <row r="21" spans="1:49" ht="10.95" customHeight="1" x14ac:dyDescent="0.3">
      <c r="A21" s="184" t="s">
        <v>158</v>
      </c>
      <c r="B21" s="186">
        <f t="shared" ref="B21:G21" si="18">B86+B69-B23+B70</f>
        <v>1.7999999999999998</v>
      </c>
      <c r="C21" s="186">
        <f t="shared" si="18"/>
        <v>-72.300000000000011</v>
      </c>
      <c r="D21" s="186">
        <f t="shared" si="18"/>
        <v>-54.5</v>
      </c>
      <c r="E21" s="185">
        <f t="shared" si="18"/>
        <v>-20.000000000000011</v>
      </c>
      <c r="F21" s="185">
        <f t="shared" si="18"/>
        <v>-17</v>
      </c>
      <c r="G21" s="185">
        <f t="shared" si="18"/>
        <v>-14</v>
      </c>
      <c r="H21" s="185">
        <f t="shared" si="3"/>
        <v>-0.19999999999996021</v>
      </c>
      <c r="I21" s="186">
        <f t="shared" ref="I21:M21" si="19">I86+I69-I23+I70</f>
        <v>-51.199999999999974</v>
      </c>
      <c r="J21" s="185">
        <f t="shared" si="19"/>
        <v>-10.500000000000002</v>
      </c>
      <c r="K21" s="185">
        <f t="shared" si="19"/>
        <v>-39.000000000000014</v>
      </c>
      <c r="L21" s="185">
        <f t="shared" si="19"/>
        <v>0</v>
      </c>
      <c r="M21" s="185">
        <f t="shared" si="19"/>
        <v>-19.900000000000006</v>
      </c>
      <c r="N21" s="186">
        <f>N86+N69-N23+N70</f>
        <v>-69.800000000000011</v>
      </c>
      <c r="O21" s="185">
        <v>0</v>
      </c>
      <c r="P21" s="185"/>
      <c r="Q21" s="185"/>
      <c r="R21" s="185"/>
      <c r="S21" s="186"/>
      <c r="T21" s="182"/>
    </row>
    <row r="22" spans="1:49" ht="10.95" customHeight="1" x14ac:dyDescent="0.3">
      <c r="A22" s="184" t="s">
        <v>159</v>
      </c>
      <c r="B22" s="186">
        <f>B83+B85+B92</f>
        <v>75</v>
      </c>
      <c r="C22" s="186">
        <f t="shared" ref="C22:L22" si="20">C83+C85</f>
        <v>0</v>
      </c>
      <c r="D22" s="186">
        <f t="shared" si="20"/>
        <v>-27.8</v>
      </c>
      <c r="E22" s="185">
        <f t="shared" si="20"/>
        <v>-31.8</v>
      </c>
      <c r="F22" s="185">
        <f t="shared" si="20"/>
        <v>-46</v>
      </c>
      <c r="G22" s="185">
        <f>G83+G85</f>
        <v>-26</v>
      </c>
      <c r="H22" s="185">
        <f t="shared" si="3"/>
        <v>-11.100000000000009</v>
      </c>
      <c r="I22" s="186">
        <f t="shared" si="20"/>
        <v>-114.9</v>
      </c>
      <c r="J22" s="185">
        <f t="shared" si="20"/>
        <v>0</v>
      </c>
      <c r="K22" s="185">
        <f t="shared" si="20"/>
        <v>0</v>
      </c>
      <c r="L22" s="185">
        <f t="shared" si="20"/>
        <v>0</v>
      </c>
      <c r="M22" s="185">
        <f t="shared" si="17"/>
        <v>0</v>
      </c>
      <c r="N22" s="186">
        <f>N83+N85</f>
        <v>0</v>
      </c>
      <c r="O22" s="185">
        <v>0</v>
      </c>
      <c r="P22" s="185"/>
      <c r="Q22" s="185"/>
      <c r="R22" s="185"/>
      <c r="S22" s="186"/>
      <c r="T22" s="182"/>
    </row>
    <row r="23" spans="1:49" ht="10.95" customHeight="1" x14ac:dyDescent="0.3">
      <c r="A23" s="184" t="s">
        <v>160</v>
      </c>
      <c r="B23" s="412">
        <v>0</v>
      </c>
      <c r="C23" s="193">
        <v>-200</v>
      </c>
      <c r="D23" s="193">
        <v>-978.2</v>
      </c>
      <c r="E23" s="191">
        <v>-250</v>
      </c>
      <c r="F23" s="191">
        <v>-50</v>
      </c>
      <c r="G23" s="191">
        <v>0</v>
      </c>
      <c r="H23" s="191">
        <f t="shared" si="3"/>
        <v>-203</v>
      </c>
      <c r="I23" s="193">
        <v>-503</v>
      </c>
      <c r="J23" s="191">
        <f>-24</f>
        <v>-24</v>
      </c>
      <c r="K23" s="191">
        <f>-2-185-6+(K70-1)</f>
        <v>-189.2</v>
      </c>
      <c r="L23" s="191">
        <v>-8</v>
      </c>
      <c r="M23" s="191">
        <v>-100</v>
      </c>
      <c r="N23" s="193">
        <f>SUM(J23:M23)</f>
        <v>-321.2</v>
      </c>
      <c r="O23" s="191">
        <v>-1</v>
      </c>
      <c r="P23" s="191"/>
      <c r="Q23" s="191"/>
      <c r="R23" s="191"/>
      <c r="S23" s="193"/>
      <c r="T23" s="179"/>
    </row>
    <row r="24" spans="1:49" ht="10.95" customHeight="1" x14ac:dyDescent="0.3">
      <c r="A24" s="184" t="s">
        <v>161</v>
      </c>
      <c r="B24" s="186">
        <f t="shared" ref="B24:L24" si="21">B87</f>
        <v>-110.8</v>
      </c>
      <c r="C24" s="186">
        <f t="shared" si="21"/>
        <v>-302.3</v>
      </c>
      <c r="D24" s="186">
        <f t="shared" si="21"/>
        <v>-457.3</v>
      </c>
      <c r="E24" s="185">
        <f t="shared" si="21"/>
        <v>-75.8</v>
      </c>
      <c r="F24" s="185">
        <f t="shared" si="21"/>
        <v>-116</v>
      </c>
      <c r="G24" s="185">
        <f t="shared" si="21"/>
        <v>-65</v>
      </c>
      <c r="H24" s="185">
        <f t="shared" si="3"/>
        <v>-114</v>
      </c>
      <c r="I24" s="186">
        <f t="shared" si="21"/>
        <v>-370.8</v>
      </c>
      <c r="J24" s="185">
        <f t="shared" si="21"/>
        <v>-96.9</v>
      </c>
      <c r="K24" s="185">
        <f t="shared" si="21"/>
        <v>-143</v>
      </c>
      <c r="L24" s="185">
        <f t="shared" si="21"/>
        <v>-2</v>
      </c>
      <c r="M24" s="185">
        <f t="shared" si="17"/>
        <v>-90.1</v>
      </c>
      <c r="N24" s="186">
        <f>N87</f>
        <v>-332</v>
      </c>
      <c r="O24" s="185">
        <v>-106</v>
      </c>
      <c r="P24" s="185"/>
      <c r="Q24" s="185"/>
      <c r="R24" s="185"/>
      <c r="S24" s="186"/>
      <c r="T24" s="182"/>
    </row>
    <row r="25" spans="1:49" ht="10.95" customHeight="1" x14ac:dyDescent="0.3">
      <c r="A25" s="184" t="s">
        <v>162</v>
      </c>
      <c r="B25" s="186">
        <f t="shared" ref="B25:G25" si="22">B90+B91+B96+B97</f>
        <v>-2.7</v>
      </c>
      <c r="C25" s="186">
        <f t="shared" si="22"/>
        <v>-2.1</v>
      </c>
      <c r="D25" s="186">
        <f t="shared" si="22"/>
        <v>5.2999999999999314</v>
      </c>
      <c r="E25" s="185">
        <f t="shared" si="22"/>
        <v>-5.6000000000000014</v>
      </c>
      <c r="F25" s="185">
        <f t="shared" si="22"/>
        <v>2</v>
      </c>
      <c r="G25" s="185">
        <f t="shared" si="22"/>
        <v>-5</v>
      </c>
      <c r="H25" s="185">
        <f t="shared" si="3"/>
        <v>-27.999999999999979</v>
      </c>
      <c r="I25" s="186">
        <f>I90+I91+I96+I97</f>
        <v>-36.59999999999998</v>
      </c>
      <c r="J25" s="185">
        <f>J90+J91+J96+J97</f>
        <v>10.5</v>
      </c>
      <c r="K25" s="185">
        <f>K90+K91+K96+K97</f>
        <v>-20</v>
      </c>
      <c r="L25" s="185">
        <f>L90+L91+L96+L97</f>
        <v>36</v>
      </c>
      <c r="M25" s="185">
        <f t="shared" si="17"/>
        <v>-7.5</v>
      </c>
      <c r="N25" s="186">
        <f>N90+N91+N96+N97</f>
        <v>19</v>
      </c>
      <c r="O25" s="185">
        <v>0</v>
      </c>
      <c r="P25" s="185"/>
      <c r="Q25" s="185"/>
      <c r="R25" s="185"/>
      <c r="S25" s="186"/>
      <c r="T25" s="182"/>
    </row>
    <row r="26" spans="1:49" ht="10.95" customHeight="1" x14ac:dyDescent="0.3">
      <c r="A26" s="411" t="s">
        <v>163</v>
      </c>
      <c r="B26" s="413">
        <f>SUM(B18:B25)</f>
        <v>400.79999999999973</v>
      </c>
      <c r="C26" s="413">
        <f t="shared" ref="C26:L26" si="23">SUM(C18:C25)</f>
        <v>-259.79999999999995</v>
      </c>
      <c r="D26" s="413">
        <f t="shared" si="23"/>
        <v>-578.10000000000014</v>
      </c>
      <c r="E26" s="414">
        <f t="shared" si="23"/>
        <v>-637.80000000000007</v>
      </c>
      <c r="F26" s="414">
        <f t="shared" si="23"/>
        <v>81</v>
      </c>
      <c r="G26" s="414">
        <f>SUM(G18:G25)</f>
        <v>-231</v>
      </c>
      <c r="H26" s="414">
        <f>SUM(H18:H25)</f>
        <v>-4.4000000000000696</v>
      </c>
      <c r="I26" s="413">
        <f t="shared" si="23"/>
        <v>-792.20000000000016</v>
      </c>
      <c r="J26" s="414">
        <f t="shared" si="23"/>
        <v>134.69999999999993</v>
      </c>
      <c r="K26" s="414">
        <f t="shared" si="23"/>
        <v>-511.2</v>
      </c>
      <c r="L26" s="414">
        <f t="shared" si="23"/>
        <v>54</v>
      </c>
      <c r="M26" s="414">
        <f>SUM(M18:M25)</f>
        <v>-655.1</v>
      </c>
      <c r="N26" s="413">
        <f t="shared" ref="N26" si="24">SUM(N18:N25)</f>
        <v>-978</v>
      </c>
      <c r="O26" s="414">
        <f>SUM(O18:O25)</f>
        <v>-977</v>
      </c>
      <c r="P26" s="414"/>
      <c r="Q26" s="414"/>
      <c r="R26" s="414"/>
      <c r="S26" s="413"/>
      <c r="T26" s="183"/>
    </row>
    <row r="27" spans="1:49" ht="10.95" customHeight="1" x14ac:dyDescent="0.3">
      <c r="A27" s="184" t="s">
        <v>164</v>
      </c>
      <c r="B27" s="193">
        <f>94.9-97-9.3-11.2</f>
        <v>-22.599999999999994</v>
      </c>
      <c r="C27" s="193">
        <f>112.3-114.7-13.4-7.6+1</f>
        <v>-22.400000000000006</v>
      </c>
      <c r="D27" s="193">
        <f>-232.3-10.1+5.7+187.4-1</f>
        <v>-50.300000000000011</v>
      </c>
      <c r="E27" s="191">
        <f>97.5-67.8-2-12.4+2</f>
        <v>17.300000000000004</v>
      </c>
      <c r="F27" s="191">
        <f>145.2-143-7.7-23.4+2-E27</f>
        <v>-44.200000000000017</v>
      </c>
      <c r="G27" s="191">
        <f>238.5-211.3-10+19+2-F27-E27</f>
        <v>65.099999999999994</v>
      </c>
      <c r="H27" s="191">
        <f t="shared" si="3"/>
        <v>-114.10000000000002</v>
      </c>
      <c r="I27" s="193">
        <f>-281-15.3-60+280.4</f>
        <v>-75.900000000000034</v>
      </c>
      <c r="J27" s="191">
        <f>99-69-2+51</f>
        <v>79</v>
      </c>
      <c r="K27" s="191">
        <f>136-135-5+140-J27</f>
        <v>57</v>
      </c>
      <c r="L27" s="191">
        <f>210-195-19+136-K27-J27</f>
        <v>-4</v>
      </c>
      <c r="M27" s="191">
        <f t="shared" ref="M27" si="25">N27-SUM(J27:L27)</f>
        <v>-142</v>
      </c>
      <c r="N27" s="193">
        <f>250-265-19+139-115</f>
        <v>-10</v>
      </c>
      <c r="O27" s="191">
        <v>-39</v>
      </c>
      <c r="P27" s="191"/>
      <c r="Q27" s="191"/>
      <c r="R27" s="191"/>
      <c r="S27" s="193"/>
      <c r="T27" s="179"/>
    </row>
    <row r="28" spans="1:49" ht="10.95" customHeight="1" x14ac:dyDescent="0.3">
      <c r="A28" s="184" t="s">
        <v>165</v>
      </c>
      <c r="B28" s="193">
        <f>(119+25)-'Allwyn Balance Sheet'!B43-'Allwyn Balance Sheet'!B53</f>
        <v>-5</v>
      </c>
      <c r="C28" s="193">
        <f>-('Allwyn Balance Sheet'!C43+'Allwyn Balance Sheet'!C53-'Allwyn Balance Sheet'!B43-'Allwyn Balance Sheet'!B53)</f>
        <v>18</v>
      </c>
      <c r="D28" s="193">
        <f>-('Allwyn Balance Sheet'!D43+'Allwyn Balance Sheet'!D53-'Allwyn Balance Sheet'!C43-'Allwyn Balance Sheet'!C53)</f>
        <v>8</v>
      </c>
      <c r="E28" s="191">
        <f>-('Allwyn Balance Sheet'!E43+'Allwyn Balance Sheet'!E53-'Allwyn Balance Sheet'!D43-'Allwyn Balance Sheet'!D53)</f>
        <v>-29</v>
      </c>
      <c r="F28" s="191">
        <f>-('Allwyn Balance Sheet'!F43+'Allwyn Balance Sheet'!F53-'Allwyn Balance Sheet'!E43-'Allwyn Balance Sheet'!E53)</f>
        <v>1</v>
      </c>
      <c r="G28" s="191">
        <f>-('Allwyn Balance Sheet'!G43+'Allwyn Balance Sheet'!G53-'Allwyn Balance Sheet'!F43-'Allwyn Balance Sheet'!F53)</f>
        <v>-16</v>
      </c>
      <c r="H28" s="191">
        <f>-('Allwyn Balance Sheet'!H43+'Allwyn Balance Sheet'!H53-'Allwyn Balance Sheet'!G43-'Allwyn Balance Sheet'!G53)</f>
        <v>-7</v>
      </c>
      <c r="I28" s="193">
        <f>-('Allwyn Balance Sheet'!I43+'Allwyn Balance Sheet'!I53-'Allwyn Balance Sheet'!D43-'Allwyn Balance Sheet'!D53)</f>
        <v>-51</v>
      </c>
      <c r="J28" s="191">
        <f>-('Allwyn Balance Sheet'!J43+'Allwyn Balance Sheet'!J53-'Allwyn Balance Sheet'!I43-'Allwyn Balance Sheet'!I53)</f>
        <v>3</v>
      </c>
      <c r="K28" s="191">
        <f>-('Allwyn Balance Sheet'!K43+'Allwyn Balance Sheet'!K53-'Allwyn Balance Sheet'!J43-'Allwyn Balance Sheet'!J53)</f>
        <v>2</v>
      </c>
      <c r="L28" s="191">
        <f>-('Allwyn Balance Sheet'!L43+'Allwyn Balance Sheet'!L53-'Allwyn Balance Sheet'!K43-'Allwyn Balance Sheet'!K53)</f>
        <v>5</v>
      </c>
      <c r="M28" s="191">
        <f>-('Allwyn Balance Sheet'!M43+'Allwyn Balance Sheet'!M53-'Allwyn Balance Sheet'!L43-'Allwyn Balance Sheet'!L53)</f>
        <v>13</v>
      </c>
      <c r="N28" s="193">
        <f>-('Allwyn Balance Sheet'!N43+'Allwyn Balance Sheet'!N53-'Allwyn Balance Sheet'!I43-'Allwyn Balance Sheet'!I53)</f>
        <v>23</v>
      </c>
      <c r="O28" s="191">
        <v>-8</v>
      </c>
      <c r="P28" s="191"/>
      <c r="Q28" s="191"/>
      <c r="R28" s="191"/>
      <c r="S28" s="193"/>
      <c r="T28" s="179"/>
    </row>
    <row r="29" spans="1:49" ht="10.95" customHeight="1" x14ac:dyDescent="0.3">
      <c r="A29" s="411" t="s">
        <v>166</v>
      </c>
      <c r="B29" s="413">
        <f>'Allwyn Key financials'!L100-'Allwyn Key financials'!Q100</f>
        <v>373</v>
      </c>
      <c r="C29" s="413">
        <f>'Allwyn Key financials'!Q100-'Allwyn Key financials'!V100</f>
        <v>-264.5</v>
      </c>
      <c r="D29" s="413">
        <f>'Allwyn Key financials'!V100-'Allwyn Key financials'!AA100</f>
        <v>-620.50000000000045</v>
      </c>
      <c r="E29" s="414">
        <f>'Allwyn Key financials'!AA100-'Allwyn Key financials'!AB100</f>
        <v>-649.49999999999909</v>
      </c>
      <c r="F29" s="414">
        <f>'Allwyn Key financials'!AB100-'Allwyn Key financials'!AC100</f>
        <v>38.099999999999454</v>
      </c>
      <c r="G29" s="414">
        <f>'Allwyn Key financials'!AC100-'Allwyn Key financials'!AD100</f>
        <v>-181.40000000000009</v>
      </c>
      <c r="H29" s="414">
        <f>'Allwyn Key financials'!AD100-'Allwyn Key financials'!AE100</f>
        <v>-126.49999999999955</v>
      </c>
      <c r="I29" s="413">
        <f>'Allwyn Key financials'!AA100-'Allwyn Key financials'!AF100</f>
        <v>-919.29999999999927</v>
      </c>
      <c r="J29" s="414">
        <f>'Allwyn Key financials'!AF100-'Allwyn Key financials'!AG100</f>
        <v>216.29999999999973</v>
      </c>
      <c r="K29" s="414">
        <f>'Allwyn Key financials'!AG100-'Allwyn Key financials'!AH100</f>
        <v>-452</v>
      </c>
      <c r="L29" s="414">
        <f>'Allwyn Key financials'!AH100-'Allwyn Key financials'!AI100</f>
        <v>55</v>
      </c>
      <c r="M29" s="414">
        <f>'Allwyn Key financials'!AI100-'Allwyn Key financials'!AJ100</f>
        <v>-784</v>
      </c>
      <c r="N29" s="413">
        <f>'Allwyn Key financials'!AF100-'Allwyn Key financials'!AK100</f>
        <v>-964.70000000000027</v>
      </c>
      <c r="O29" s="414">
        <f>'Allwyn Key financials'!AK100-'Allwyn Key financials'!AL100</f>
        <v>-1024</v>
      </c>
      <c r="P29" s="414"/>
      <c r="Q29" s="414"/>
      <c r="R29" s="414"/>
      <c r="S29" s="413"/>
      <c r="T29" s="183"/>
    </row>
    <row r="30" spans="1:49" s="184" customFormat="1" ht="10.95" customHeight="1" outlineLevel="1" x14ac:dyDescent="0.2">
      <c r="B30" s="185"/>
      <c r="C30" s="185"/>
      <c r="D30" s="185"/>
      <c r="E30" s="185"/>
      <c r="F30" s="185"/>
      <c r="G30" s="185"/>
      <c r="H30" s="185"/>
      <c r="I30" s="185"/>
      <c r="J30" s="185"/>
      <c r="K30" s="185"/>
      <c r="L30" s="185"/>
      <c r="M30" s="185"/>
      <c r="N30" s="186"/>
      <c r="O30" s="185"/>
      <c r="P30" s="185"/>
      <c r="Q30" s="185"/>
      <c r="R30" s="185"/>
      <c r="S30" s="186"/>
      <c r="T30" s="185"/>
    </row>
    <row r="31" spans="1:49" s="171" customFormat="1" ht="10.95" customHeight="1" x14ac:dyDescent="0.2">
      <c r="A31" s="415"/>
      <c r="B31" s="416"/>
      <c r="C31" s="416"/>
      <c r="D31" s="232"/>
      <c r="E31" s="232"/>
      <c r="F31" s="232"/>
      <c r="G31" s="232"/>
      <c r="H31" s="232"/>
      <c r="I31" s="232"/>
      <c r="J31" s="232"/>
      <c r="K31" s="232"/>
      <c r="L31" s="232"/>
      <c r="M31" s="232"/>
      <c r="N31" s="232"/>
      <c r="O31" s="232"/>
      <c r="P31" s="232"/>
      <c r="Q31" s="232"/>
      <c r="R31" s="232"/>
      <c r="S31" s="232"/>
      <c r="T31" s="16"/>
      <c r="AG31" s="16"/>
      <c r="AH31" s="16"/>
      <c r="AI31" s="16"/>
      <c r="AJ31" s="16"/>
      <c r="AK31" s="16"/>
      <c r="AL31" s="16"/>
      <c r="AM31" s="16"/>
      <c r="AN31" s="16"/>
      <c r="AO31" s="16"/>
      <c r="AP31" s="17"/>
      <c r="AQ31" s="16"/>
      <c r="AR31" s="16"/>
      <c r="AS31" s="16"/>
      <c r="AT31" s="16"/>
      <c r="AU31" s="16"/>
      <c r="AV31" s="16"/>
      <c r="AW31" s="117"/>
    </row>
    <row r="32" spans="1:49" s="171" customFormat="1" ht="10.95" customHeight="1" x14ac:dyDescent="0.2">
      <c r="A32" s="415"/>
      <c r="B32" s="416"/>
      <c r="C32" s="416"/>
      <c r="D32" s="232"/>
      <c r="E32" s="232"/>
      <c r="F32" s="232"/>
      <c r="G32" s="232"/>
      <c r="H32" s="232"/>
      <c r="I32" s="232"/>
      <c r="J32" s="232"/>
      <c r="K32" s="232"/>
      <c r="L32" s="363"/>
      <c r="M32" s="232"/>
      <c r="N32" s="232"/>
      <c r="O32" s="232"/>
      <c r="P32" s="232"/>
      <c r="Q32" s="363"/>
      <c r="R32" s="232"/>
      <c r="S32" s="232"/>
      <c r="T32" s="16"/>
      <c r="AG32" s="16"/>
      <c r="AH32" s="16"/>
      <c r="AI32" s="16"/>
      <c r="AJ32" s="16"/>
      <c r="AK32" s="16"/>
      <c r="AL32" s="16"/>
      <c r="AM32" s="16"/>
      <c r="AN32" s="16"/>
      <c r="AO32" s="16"/>
      <c r="AP32" s="17"/>
      <c r="AQ32" s="16"/>
      <c r="AR32" s="16"/>
      <c r="AS32" s="16"/>
      <c r="AT32" s="16"/>
      <c r="AU32" s="16"/>
      <c r="AV32" s="16"/>
      <c r="AW32" s="117"/>
    </row>
    <row r="33" spans="1:54" ht="10.95" customHeight="1" x14ac:dyDescent="0.3">
      <c r="A33" s="417" t="s">
        <v>161</v>
      </c>
      <c r="B33" s="418">
        <f t="shared" ref="B33:N33" si="26">B87</f>
        <v>-110.8</v>
      </c>
      <c r="C33" s="418">
        <f t="shared" si="26"/>
        <v>-302.3</v>
      </c>
      <c r="D33" s="418">
        <f t="shared" si="26"/>
        <v>-457.3</v>
      </c>
      <c r="E33" s="419">
        <f t="shared" si="26"/>
        <v>-75.8</v>
      </c>
      <c r="F33" s="419">
        <f t="shared" si="26"/>
        <v>-116</v>
      </c>
      <c r="G33" s="419">
        <f t="shared" si="26"/>
        <v>-65</v>
      </c>
      <c r="H33" s="419">
        <f t="shared" si="26"/>
        <v>-115</v>
      </c>
      <c r="I33" s="418">
        <f t="shared" si="26"/>
        <v>-370.8</v>
      </c>
      <c r="J33" s="419">
        <f t="shared" si="26"/>
        <v>-96.9</v>
      </c>
      <c r="K33" s="419">
        <f t="shared" si="26"/>
        <v>-143</v>
      </c>
      <c r="L33" s="419">
        <f t="shared" si="26"/>
        <v>-2</v>
      </c>
      <c r="M33" s="419">
        <f t="shared" si="26"/>
        <v>-90.1</v>
      </c>
      <c r="N33" s="418">
        <f t="shared" si="26"/>
        <v>-332</v>
      </c>
      <c r="O33" s="419">
        <f>SUM(O34:O35)</f>
        <v>-106</v>
      </c>
      <c r="P33" s="419"/>
      <c r="Q33" s="419"/>
      <c r="R33" s="419"/>
      <c r="S33" s="418"/>
      <c r="T33" s="182"/>
    </row>
    <row r="34" spans="1:54" s="171" customFormat="1" ht="10.95" customHeight="1" x14ac:dyDescent="0.2">
      <c r="A34" s="409" t="s">
        <v>168</v>
      </c>
      <c r="B34" s="420">
        <v>-90</v>
      </c>
      <c r="C34" s="420">
        <f>-160-115</f>
        <v>-275</v>
      </c>
      <c r="D34" s="420">
        <f>-82-284</f>
        <v>-366</v>
      </c>
      <c r="E34" s="421">
        <v>0</v>
      </c>
      <c r="F34" s="421">
        <f>-114-E34</f>
        <v>-114</v>
      </c>
      <c r="G34" s="421">
        <f>-165-SUM(E34:F34)</f>
        <v>-51</v>
      </c>
      <c r="H34" s="421">
        <f>I34-SUM(E34:G34)</f>
        <v>-115</v>
      </c>
      <c r="I34" s="420">
        <v>-280</v>
      </c>
      <c r="J34" s="421">
        <v>-6</v>
      </c>
      <c r="K34" s="421">
        <f>-145-J34</f>
        <v>-139</v>
      </c>
      <c r="L34" s="421">
        <f>-146-J34-K34</f>
        <v>-1</v>
      </c>
      <c r="M34" s="421">
        <f>N34-SUM(J34:L34)</f>
        <v>-87</v>
      </c>
      <c r="N34" s="422">
        <v>-233</v>
      </c>
      <c r="O34" s="421">
        <v>0</v>
      </c>
      <c r="P34" s="421"/>
      <c r="Q34" s="421"/>
      <c r="R34" s="421"/>
      <c r="S34" s="422"/>
      <c r="T34" s="16"/>
      <c r="AG34" s="16"/>
      <c r="AH34" s="16"/>
      <c r="AI34" s="16"/>
      <c r="AJ34" s="16"/>
      <c r="AK34" s="16"/>
      <c r="AL34" s="16"/>
      <c r="AM34" s="16"/>
      <c r="AN34" s="16"/>
      <c r="AO34" s="16"/>
      <c r="AP34" s="17"/>
      <c r="AQ34" s="16"/>
      <c r="AR34" s="16"/>
      <c r="AS34" s="16"/>
      <c r="AT34" s="16"/>
      <c r="AU34" s="16"/>
      <c r="AV34" s="16"/>
      <c r="AW34" s="117"/>
    </row>
    <row r="35" spans="1:54" s="171" customFormat="1" ht="10.95" customHeight="1" x14ac:dyDescent="0.2">
      <c r="A35" s="409" t="s">
        <v>169</v>
      </c>
      <c r="B35" s="420">
        <v>-21</v>
      </c>
      <c r="C35" s="420">
        <v>-27</v>
      </c>
      <c r="D35" s="420">
        <f>-91</f>
        <v>-91</v>
      </c>
      <c r="E35" s="421">
        <v>-76</v>
      </c>
      <c r="F35" s="421">
        <v>-2</v>
      </c>
      <c r="G35" s="421">
        <f>-91-SUM(E35:F35)</f>
        <v>-13</v>
      </c>
      <c r="H35" s="421">
        <f>I35-SUM(E35:G35)</f>
        <v>0</v>
      </c>
      <c r="I35" s="420">
        <v>-91</v>
      </c>
      <c r="J35" s="421">
        <v>-91</v>
      </c>
      <c r="K35" s="421">
        <f>-95-J35</f>
        <v>-4</v>
      </c>
      <c r="L35" s="421">
        <f>-96-J35-K35</f>
        <v>-1</v>
      </c>
      <c r="M35" s="421">
        <f>N35-SUM(J35:L35)</f>
        <v>-3</v>
      </c>
      <c r="N35" s="422">
        <v>-99</v>
      </c>
      <c r="O35" s="421">
        <f>O24</f>
        <v>-106</v>
      </c>
      <c r="P35" s="421"/>
      <c r="Q35" s="421"/>
      <c r="R35" s="421"/>
      <c r="S35" s="422"/>
      <c r="T35" s="16"/>
      <c r="AG35" s="16"/>
      <c r="AH35" s="16"/>
      <c r="AI35" s="16"/>
      <c r="AJ35" s="16"/>
      <c r="AK35" s="16"/>
      <c r="AL35" s="16"/>
      <c r="AM35" s="16"/>
      <c r="AN35" s="16"/>
      <c r="AO35" s="16"/>
      <c r="AP35" s="17"/>
      <c r="AQ35" s="16"/>
      <c r="AR35" s="16"/>
      <c r="AS35" s="16"/>
      <c r="AT35" s="16"/>
      <c r="AU35" s="16"/>
      <c r="AV35" s="16"/>
      <c r="AW35" s="117"/>
    </row>
    <row r="36" spans="1:54" s="171" customFormat="1" ht="10.95" customHeight="1" x14ac:dyDescent="0.2">
      <c r="A36" s="409"/>
      <c r="B36" s="416"/>
      <c r="C36" s="416"/>
      <c r="D36" s="232"/>
      <c r="E36" s="232"/>
      <c r="F36" s="232"/>
      <c r="G36" s="232"/>
      <c r="H36" s="232"/>
      <c r="I36" s="232"/>
      <c r="J36" s="232"/>
      <c r="K36" s="232"/>
      <c r="L36" s="232"/>
      <c r="M36" s="232"/>
      <c r="N36" s="232"/>
      <c r="O36" s="232"/>
      <c r="P36" s="232"/>
      <c r="Q36" s="232"/>
      <c r="R36" s="232"/>
      <c r="S36" s="232"/>
      <c r="T36" s="16"/>
      <c r="AG36" s="16"/>
      <c r="AH36" s="16"/>
      <c r="AI36" s="16"/>
      <c r="AJ36" s="16"/>
      <c r="AK36" s="16"/>
      <c r="AL36" s="16"/>
      <c r="AM36" s="16"/>
      <c r="AN36" s="16"/>
      <c r="AO36" s="16"/>
      <c r="AP36" s="17"/>
      <c r="AQ36" s="16"/>
      <c r="AR36" s="16"/>
      <c r="AS36" s="16"/>
      <c r="AT36" s="16"/>
      <c r="AU36" s="16"/>
      <c r="AV36" s="16"/>
      <c r="AW36" s="117"/>
    </row>
    <row r="37" spans="1:54" s="171" customFormat="1" ht="10.95" customHeight="1" x14ac:dyDescent="0.2">
      <c r="A37" s="415"/>
      <c r="B37" s="416"/>
      <c r="C37" s="416"/>
      <c r="D37" s="232"/>
      <c r="E37" s="232"/>
      <c r="F37" s="232"/>
      <c r="G37" s="232"/>
      <c r="H37" s="232"/>
      <c r="I37" s="423"/>
      <c r="J37" s="232"/>
      <c r="K37" s="232"/>
      <c r="L37" s="232"/>
      <c r="M37" s="232"/>
      <c r="N37" s="232"/>
      <c r="O37" s="232"/>
      <c r="P37" s="232"/>
      <c r="Q37" s="232"/>
      <c r="R37" s="232"/>
      <c r="S37" s="232"/>
      <c r="T37" s="16"/>
      <c r="AG37" s="16"/>
      <c r="AH37" s="16"/>
      <c r="AI37" s="16"/>
      <c r="AJ37" s="16"/>
      <c r="AK37" s="16"/>
      <c r="AL37" s="16"/>
      <c r="AM37" s="16"/>
      <c r="AN37" s="16"/>
      <c r="AO37" s="16"/>
      <c r="AP37" s="17"/>
      <c r="AQ37" s="16"/>
      <c r="AR37" s="16"/>
      <c r="AS37" s="16"/>
      <c r="AT37" s="16"/>
      <c r="AU37" s="16"/>
      <c r="AV37" s="16"/>
      <c r="AW37" s="117"/>
    </row>
    <row r="38" spans="1:54" s="13" customFormat="1" ht="10.95" customHeight="1" thickBot="1" x14ac:dyDescent="0.25">
      <c r="A38" s="18" t="s">
        <v>170</v>
      </c>
      <c r="B38" s="187"/>
      <c r="C38" s="187"/>
      <c r="D38" s="188"/>
      <c r="E38" s="19"/>
      <c r="F38" s="19"/>
      <c r="G38" s="19"/>
      <c r="H38" s="19"/>
      <c r="I38" s="187"/>
      <c r="J38" s="19"/>
      <c r="K38" s="19"/>
      <c r="L38" s="19"/>
      <c r="M38" s="19"/>
      <c r="N38" s="187"/>
      <c r="O38" s="19" t="s">
        <v>171</v>
      </c>
      <c r="P38" s="19"/>
      <c r="Q38" s="19"/>
      <c r="R38" s="19"/>
      <c r="S38" s="187"/>
      <c r="T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17"/>
      <c r="AX38" s="132"/>
      <c r="AY38" s="132"/>
      <c r="AZ38" s="132"/>
      <c r="BA38" s="132"/>
      <c r="BB38" s="132"/>
    </row>
    <row r="39" spans="1:54" ht="10.95" customHeight="1" x14ac:dyDescent="0.3">
      <c r="A39" s="410" t="s">
        <v>172</v>
      </c>
      <c r="B39" s="412"/>
      <c r="C39" s="412"/>
      <c r="D39" s="412"/>
      <c r="E39" s="184"/>
      <c r="F39" s="184"/>
      <c r="G39" s="184"/>
      <c r="H39" s="184"/>
      <c r="I39" s="412"/>
      <c r="J39" s="184"/>
      <c r="K39" s="184"/>
      <c r="L39" s="184"/>
      <c r="M39" s="184"/>
      <c r="N39" s="412"/>
      <c r="O39" s="184"/>
      <c r="P39" s="184"/>
      <c r="Q39" s="184"/>
      <c r="R39" s="184"/>
      <c r="S39" s="412"/>
    </row>
    <row r="40" spans="1:54" ht="10.95" customHeight="1" x14ac:dyDescent="0.3">
      <c r="A40" s="410" t="s">
        <v>173</v>
      </c>
      <c r="B40" s="407">
        <v>447.5</v>
      </c>
      <c r="C40" s="407">
        <v>571.20000000000005</v>
      </c>
      <c r="D40" s="407">
        <v>519.9</v>
      </c>
      <c r="E40" s="408">
        <v>148.1</v>
      </c>
      <c r="F40" s="408">
        <v>140</v>
      </c>
      <c r="G40" s="408">
        <v>189</v>
      </c>
      <c r="H40" s="408">
        <v>179</v>
      </c>
      <c r="I40" s="407">
        <v>656.3</v>
      </c>
      <c r="J40" s="408">
        <v>126.7</v>
      </c>
      <c r="K40" s="408">
        <v>120</v>
      </c>
      <c r="L40" s="408">
        <v>62</v>
      </c>
      <c r="M40" s="408">
        <f>N40-L40-K40-J40</f>
        <v>199.3</v>
      </c>
      <c r="N40" s="407">
        <v>508</v>
      </c>
      <c r="O40" s="408" t="s">
        <v>174</v>
      </c>
      <c r="P40" s="408"/>
      <c r="Q40" s="408"/>
      <c r="R40" s="408"/>
      <c r="S40" s="407"/>
      <c r="T40" s="176"/>
    </row>
    <row r="41" spans="1:54" ht="10.95" customHeight="1" x14ac:dyDescent="0.3">
      <c r="A41" s="184" t="s">
        <v>175</v>
      </c>
      <c r="B41" s="193"/>
      <c r="C41" s="193"/>
      <c r="D41" s="193"/>
      <c r="E41" s="191"/>
      <c r="F41" s="191"/>
      <c r="G41" s="191"/>
      <c r="H41" s="191">
        <v>0</v>
      </c>
      <c r="I41" s="193"/>
      <c r="J41" s="191"/>
      <c r="K41" s="191"/>
      <c r="L41" s="191"/>
      <c r="M41" s="191"/>
      <c r="N41" s="193"/>
      <c r="O41" s="191"/>
      <c r="P41" s="191"/>
      <c r="Q41" s="191"/>
      <c r="R41" s="191"/>
      <c r="S41" s="193"/>
      <c r="T41" s="179"/>
    </row>
    <row r="42" spans="1:54" ht="10.95" customHeight="1" x14ac:dyDescent="0.3">
      <c r="A42" s="184" t="s">
        <v>94</v>
      </c>
      <c r="B42" s="193">
        <v>130.30000000000001</v>
      </c>
      <c r="C42" s="193">
        <v>144.9</v>
      </c>
      <c r="D42" s="193">
        <v>188.2</v>
      </c>
      <c r="E42" s="191">
        <v>51.5</v>
      </c>
      <c r="F42" s="191">
        <v>66</v>
      </c>
      <c r="G42" s="191">
        <v>52</v>
      </c>
      <c r="H42" s="191">
        <v>60</v>
      </c>
      <c r="I42" s="193">
        <v>230</v>
      </c>
      <c r="J42" s="191">
        <v>61.5</v>
      </c>
      <c r="K42" s="191">
        <v>56</v>
      </c>
      <c r="L42" s="191">
        <v>71</v>
      </c>
      <c r="M42" s="191">
        <f t="shared" ref="M42:M56" si="27">N42-L42-K42-J42</f>
        <v>40.5</v>
      </c>
      <c r="N42" s="193">
        <v>229</v>
      </c>
      <c r="O42" s="191" t="s">
        <v>174</v>
      </c>
      <c r="P42" s="191"/>
      <c r="Q42" s="191"/>
      <c r="R42" s="191"/>
      <c r="S42" s="193"/>
      <c r="T42" s="179"/>
    </row>
    <row r="43" spans="1:54" ht="10.95" customHeight="1" x14ac:dyDescent="0.3">
      <c r="A43" s="184" t="s">
        <v>176</v>
      </c>
      <c r="B43" s="193">
        <v>222.9</v>
      </c>
      <c r="C43" s="193">
        <v>213.2</v>
      </c>
      <c r="D43" s="193">
        <v>374.5</v>
      </c>
      <c r="E43" s="191">
        <v>65.2</v>
      </c>
      <c r="F43" s="191">
        <v>67</v>
      </c>
      <c r="G43" s="191">
        <v>68</v>
      </c>
      <c r="H43" s="191">
        <v>64</v>
      </c>
      <c r="I43" s="193">
        <v>264.2</v>
      </c>
      <c r="J43" s="191">
        <v>65.099999999999994</v>
      </c>
      <c r="K43" s="191">
        <v>67</v>
      </c>
      <c r="L43" s="191">
        <v>73</v>
      </c>
      <c r="M43" s="191">
        <f t="shared" si="27"/>
        <v>88.9</v>
      </c>
      <c r="N43" s="193">
        <v>294</v>
      </c>
      <c r="O43" s="191" t="s">
        <v>174</v>
      </c>
      <c r="P43" s="191"/>
      <c r="Q43" s="191"/>
      <c r="R43" s="191"/>
      <c r="S43" s="193"/>
      <c r="T43" s="179"/>
    </row>
    <row r="44" spans="1:54" ht="10.95" customHeight="1" x14ac:dyDescent="0.3">
      <c r="A44" s="184" t="s">
        <v>177</v>
      </c>
      <c r="B44" s="193">
        <v>16.600000000000001</v>
      </c>
      <c r="C44" s="193">
        <v>35.5</v>
      </c>
      <c r="D44" s="193">
        <v>21.7</v>
      </c>
      <c r="E44" s="191">
        <v>0</v>
      </c>
      <c r="F44" s="191">
        <v>0</v>
      </c>
      <c r="G44" s="191">
        <v>7</v>
      </c>
      <c r="H44" s="191">
        <v>19</v>
      </c>
      <c r="I44" s="193">
        <v>26.2</v>
      </c>
      <c r="J44" s="191">
        <v>0</v>
      </c>
      <c r="K44" s="191">
        <v>5</v>
      </c>
      <c r="L44" s="191">
        <v>12</v>
      </c>
      <c r="M44" s="191">
        <f t="shared" si="27"/>
        <v>13</v>
      </c>
      <c r="N44" s="193">
        <v>30</v>
      </c>
      <c r="O44" s="191" t="s">
        <v>174</v>
      </c>
      <c r="P44" s="191"/>
      <c r="Q44" s="191"/>
      <c r="R44" s="191"/>
      <c r="S44" s="193"/>
      <c r="T44" s="179"/>
    </row>
    <row r="45" spans="1:54" ht="10.95" customHeight="1" x14ac:dyDescent="0.3">
      <c r="A45" s="184" t="s">
        <v>178</v>
      </c>
      <c r="B45" s="193">
        <v>0</v>
      </c>
      <c r="C45" s="193">
        <v>0</v>
      </c>
      <c r="D45" s="193">
        <v>0</v>
      </c>
      <c r="E45" s="191">
        <v>0</v>
      </c>
      <c r="F45" s="191">
        <v>0</v>
      </c>
      <c r="G45" s="191">
        <v>0</v>
      </c>
      <c r="H45" s="191">
        <v>0</v>
      </c>
      <c r="I45" s="193">
        <v>0</v>
      </c>
      <c r="J45" s="191">
        <v>0</v>
      </c>
      <c r="K45" s="191">
        <v>0</v>
      </c>
      <c r="L45" s="191">
        <v>0</v>
      </c>
      <c r="M45" s="191">
        <f t="shared" si="27"/>
        <v>8</v>
      </c>
      <c r="N45" s="193">
        <v>8</v>
      </c>
      <c r="O45" s="191" t="s">
        <v>174</v>
      </c>
      <c r="P45" s="191"/>
      <c r="Q45" s="191"/>
      <c r="R45" s="191"/>
      <c r="S45" s="193"/>
      <c r="T45" s="179"/>
    </row>
    <row r="46" spans="1:54" ht="10.95" customHeight="1" x14ac:dyDescent="0.3">
      <c r="A46" s="184" t="s">
        <v>179</v>
      </c>
      <c r="B46" s="193">
        <v>-1.8</v>
      </c>
      <c r="C46" s="193">
        <v>-2.2000000000000002</v>
      </c>
      <c r="D46" s="193">
        <v>0.6</v>
      </c>
      <c r="E46" s="191">
        <v>0</v>
      </c>
      <c r="F46" s="191">
        <v>0</v>
      </c>
      <c r="G46" s="191">
        <v>0</v>
      </c>
      <c r="H46" s="191">
        <v>0</v>
      </c>
      <c r="I46" s="193">
        <v>-0.5</v>
      </c>
      <c r="J46" s="191">
        <v>0</v>
      </c>
      <c r="K46" s="191">
        <v>0</v>
      </c>
      <c r="L46" s="191">
        <v>0</v>
      </c>
      <c r="M46" s="191">
        <f t="shared" si="27"/>
        <v>0</v>
      </c>
      <c r="N46" s="193">
        <v>0</v>
      </c>
      <c r="O46" s="191" t="s">
        <v>174</v>
      </c>
      <c r="P46" s="191"/>
      <c r="Q46" s="191"/>
      <c r="R46" s="191"/>
      <c r="S46" s="193"/>
      <c r="T46" s="179"/>
    </row>
    <row r="47" spans="1:54" ht="10.95" customHeight="1" x14ac:dyDescent="0.3">
      <c r="A47" s="184" t="s">
        <v>180</v>
      </c>
      <c r="B47" s="193">
        <v>0.2</v>
      </c>
      <c r="C47" s="193">
        <v>-0.3</v>
      </c>
      <c r="D47" s="193">
        <v>-0.2</v>
      </c>
      <c r="E47" s="191">
        <v>-0.1</v>
      </c>
      <c r="F47" s="191">
        <v>0</v>
      </c>
      <c r="G47" s="191">
        <v>0</v>
      </c>
      <c r="H47" s="191">
        <v>0</v>
      </c>
      <c r="I47" s="193">
        <v>-0.6</v>
      </c>
      <c r="J47" s="191">
        <v>0</v>
      </c>
      <c r="K47" s="191">
        <v>0</v>
      </c>
      <c r="L47" s="191">
        <v>0</v>
      </c>
      <c r="M47" s="191">
        <f t="shared" si="27"/>
        <v>0</v>
      </c>
      <c r="N47" s="193">
        <v>0</v>
      </c>
      <c r="O47" s="191" t="s">
        <v>174</v>
      </c>
      <c r="P47" s="191"/>
      <c r="Q47" s="191"/>
      <c r="R47" s="191"/>
      <c r="S47" s="193"/>
      <c r="T47" s="179"/>
    </row>
    <row r="48" spans="1:54" ht="10.95" customHeight="1" x14ac:dyDescent="0.3">
      <c r="A48" s="184" t="s">
        <v>181</v>
      </c>
      <c r="B48" s="193">
        <v>119.5</v>
      </c>
      <c r="C48" s="193">
        <v>125.9</v>
      </c>
      <c r="D48" s="193">
        <v>200.8</v>
      </c>
      <c r="E48" s="191">
        <v>50.5</v>
      </c>
      <c r="F48" s="191">
        <v>52</v>
      </c>
      <c r="G48" s="191">
        <v>47</v>
      </c>
      <c r="H48" s="191">
        <v>59</v>
      </c>
      <c r="I48" s="193">
        <v>208.2</v>
      </c>
      <c r="J48" s="191">
        <v>64.099999999999994</v>
      </c>
      <c r="K48" s="191">
        <v>60</v>
      </c>
      <c r="L48" s="191">
        <v>61</v>
      </c>
      <c r="M48" s="191">
        <f t="shared" si="27"/>
        <v>62.900000000000006</v>
      </c>
      <c r="N48" s="193">
        <v>248</v>
      </c>
      <c r="O48" s="191" t="s">
        <v>174</v>
      </c>
      <c r="P48" s="191"/>
      <c r="Q48" s="191"/>
      <c r="R48" s="191"/>
      <c r="S48" s="193"/>
      <c r="T48" s="189"/>
    </row>
    <row r="49" spans="1:20" ht="10.95" customHeight="1" x14ac:dyDescent="0.3">
      <c r="A49" s="184" t="s">
        <v>182</v>
      </c>
      <c r="B49" s="193">
        <v>-1.4</v>
      </c>
      <c r="C49" s="193">
        <v>-1</v>
      </c>
      <c r="D49" s="193">
        <v>8.1999999999999993</v>
      </c>
      <c r="E49" s="191">
        <v>0.7</v>
      </c>
      <c r="F49" s="191">
        <v>0</v>
      </c>
      <c r="G49" s="191">
        <v>0</v>
      </c>
      <c r="H49" s="191">
        <v>12</v>
      </c>
      <c r="I49" s="193">
        <v>12.9</v>
      </c>
      <c r="J49" s="191">
        <v>-8.6999999999999993</v>
      </c>
      <c r="K49" s="191">
        <v>-8</v>
      </c>
      <c r="L49" s="191">
        <v>3</v>
      </c>
      <c r="M49" s="191">
        <f t="shared" si="27"/>
        <v>-0.30000000000000071</v>
      </c>
      <c r="N49" s="193">
        <v>-14</v>
      </c>
      <c r="O49" s="191" t="s">
        <v>174</v>
      </c>
      <c r="P49" s="191"/>
      <c r="Q49" s="191"/>
      <c r="R49" s="191"/>
      <c r="S49" s="193"/>
      <c r="T49" s="179"/>
    </row>
    <row r="50" spans="1:20" ht="10.95" customHeight="1" x14ac:dyDescent="0.3">
      <c r="A50" s="184" t="s">
        <v>183</v>
      </c>
      <c r="B50" s="193">
        <v>-79.099999999999994</v>
      </c>
      <c r="C50" s="193">
        <v>-86.4</v>
      </c>
      <c r="D50" s="193">
        <v>-169.7</v>
      </c>
      <c r="E50" s="191">
        <v>-45.8</v>
      </c>
      <c r="F50" s="191">
        <v>-53</v>
      </c>
      <c r="G50" s="191">
        <v>-89</v>
      </c>
      <c r="H50" s="191">
        <v>-75</v>
      </c>
      <c r="I50" s="193">
        <v>-262.89999999999998</v>
      </c>
      <c r="J50" s="191">
        <v>-61</v>
      </c>
      <c r="K50" s="191">
        <v>-80</v>
      </c>
      <c r="L50" s="191">
        <v>-53</v>
      </c>
      <c r="M50" s="191">
        <f t="shared" si="27"/>
        <v>-169</v>
      </c>
      <c r="N50" s="193">
        <v>-363</v>
      </c>
      <c r="O50" s="191" t="s">
        <v>174</v>
      </c>
      <c r="P50" s="191"/>
      <c r="Q50" s="191"/>
      <c r="R50" s="191"/>
      <c r="S50" s="193"/>
      <c r="T50" s="179"/>
    </row>
    <row r="51" spans="1:20" ht="10.95" customHeight="1" x14ac:dyDescent="0.3">
      <c r="A51" s="184" t="s">
        <v>184</v>
      </c>
      <c r="B51" s="193">
        <v>-15.9</v>
      </c>
      <c r="C51" s="193">
        <v>-5.6</v>
      </c>
      <c r="D51" s="193">
        <v>-2.2999999999999998</v>
      </c>
      <c r="E51" s="191">
        <v>-3.3</v>
      </c>
      <c r="F51" s="191">
        <v>-3</v>
      </c>
      <c r="G51" s="191">
        <v>0</v>
      </c>
      <c r="H51" s="191">
        <v>0</v>
      </c>
      <c r="I51" s="193">
        <v>-6</v>
      </c>
      <c r="J51" s="191">
        <v>0</v>
      </c>
      <c r="K51" s="191">
        <v>0</v>
      </c>
      <c r="L51" s="191">
        <v>7</v>
      </c>
      <c r="M51" s="191">
        <f t="shared" si="27"/>
        <v>0</v>
      </c>
      <c r="N51" s="193">
        <v>7</v>
      </c>
      <c r="O51" s="191" t="s">
        <v>174</v>
      </c>
      <c r="P51" s="191"/>
      <c r="Q51" s="191"/>
      <c r="R51" s="191"/>
      <c r="S51" s="193"/>
      <c r="T51" s="179"/>
    </row>
    <row r="52" spans="1:20" ht="10.95" customHeight="1" x14ac:dyDescent="0.3">
      <c r="A52" s="184" t="s">
        <v>185</v>
      </c>
      <c r="B52" s="193">
        <v>0</v>
      </c>
      <c r="C52" s="193">
        <v>0</v>
      </c>
      <c r="D52" s="193">
        <v>-12.9</v>
      </c>
      <c r="E52" s="191">
        <v>0</v>
      </c>
      <c r="F52" s="191">
        <v>0</v>
      </c>
      <c r="G52" s="191">
        <v>0</v>
      </c>
      <c r="H52" s="191">
        <v>0</v>
      </c>
      <c r="I52" s="193">
        <v>0</v>
      </c>
      <c r="J52" s="191">
        <v>0</v>
      </c>
      <c r="K52" s="191">
        <v>0</v>
      </c>
      <c r="L52" s="191">
        <v>0</v>
      </c>
      <c r="M52" s="191">
        <f t="shared" si="27"/>
        <v>0</v>
      </c>
      <c r="N52" s="193"/>
      <c r="O52" s="191" t="s">
        <v>174</v>
      </c>
      <c r="P52" s="191"/>
      <c r="Q52" s="191"/>
      <c r="R52" s="191"/>
      <c r="S52" s="193"/>
      <c r="T52" s="179"/>
    </row>
    <row r="53" spans="1:20" ht="10.95" customHeight="1" x14ac:dyDescent="0.3">
      <c r="A53" s="184" t="s">
        <v>186</v>
      </c>
      <c r="B53" s="193">
        <v>0</v>
      </c>
      <c r="C53" s="193">
        <v>0</v>
      </c>
      <c r="D53" s="193">
        <v>0</v>
      </c>
      <c r="E53" s="191">
        <v>-3.6</v>
      </c>
      <c r="F53" s="191">
        <v>0</v>
      </c>
      <c r="G53" s="191">
        <v>0</v>
      </c>
      <c r="H53" s="191">
        <v>0</v>
      </c>
      <c r="I53" s="193">
        <v>-3.6</v>
      </c>
      <c r="J53" s="191">
        <v>0</v>
      </c>
      <c r="K53" s="191">
        <v>0</v>
      </c>
      <c r="L53" s="191">
        <v>2</v>
      </c>
      <c r="M53" s="191">
        <f t="shared" si="27"/>
        <v>0</v>
      </c>
      <c r="N53" s="193">
        <v>2</v>
      </c>
      <c r="O53" s="191" t="s">
        <v>174</v>
      </c>
      <c r="P53" s="191"/>
      <c r="Q53" s="191"/>
      <c r="R53" s="191"/>
      <c r="S53" s="193"/>
      <c r="T53" s="179"/>
    </row>
    <row r="54" spans="1:20" ht="10.95" customHeight="1" x14ac:dyDescent="0.3">
      <c r="A54" s="184" t="s">
        <v>187</v>
      </c>
      <c r="B54" s="193">
        <v>8.6999999999999993</v>
      </c>
      <c r="C54" s="193">
        <v>7.2</v>
      </c>
      <c r="D54" s="193">
        <v>-6</v>
      </c>
      <c r="E54" s="191">
        <v>-0.2</v>
      </c>
      <c r="F54" s="191">
        <v>-1</v>
      </c>
      <c r="G54" s="191">
        <v>-3</v>
      </c>
      <c r="H54" s="191">
        <v>-1</v>
      </c>
      <c r="I54" s="193">
        <v>-4.8</v>
      </c>
      <c r="J54" s="191">
        <v>0</v>
      </c>
      <c r="K54" s="191">
        <v>-2</v>
      </c>
      <c r="L54" s="191">
        <v>-1</v>
      </c>
      <c r="M54" s="191">
        <f t="shared" si="27"/>
        <v>-1</v>
      </c>
      <c r="N54" s="193">
        <v>-4</v>
      </c>
      <c r="O54" s="191" t="s">
        <v>174</v>
      </c>
      <c r="P54" s="191"/>
      <c r="Q54" s="191"/>
      <c r="R54" s="191"/>
      <c r="S54" s="193"/>
      <c r="T54" s="179"/>
    </row>
    <row r="55" spans="1:20" ht="10.95" customHeight="1" x14ac:dyDescent="0.3">
      <c r="A55" s="185" t="s">
        <v>188</v>
      </c>
      <c r="B55" s="193">
        <v>0</v>
      </c>
      <c r="C55" s="193">
        <v>0</v>
      </c>
      <c r="D55" s="193">
        <v>0</v>
      </c>
      <c r="E55" s="191">
        <v>0</v>
      </c>
      <c r="F55" s="191">
        <v>0</v>
      </c>
      <c r="G55" s="191">
        <v>0</v>
      </c>
      <c r="H55" s="191">
        <v>0</v>
      </c>
      <c r="I55" s="193">
        <v>0</v>
      </c>
      <c r="J55" s="191">
        <v>-0.2</v>
      </c>
      <c r="K55" s="191">
        <v>0</v>
      </c>
      <c r="L55" s="191">
        <v>0</v>
      </c>
      <c r="M55" s="191">
        <f t="shared" si="27"/>
        <v>0.2</v>
      </c>
      <c r="N55" s="193"/>
      <c r="O55" s="191" t="s">
        <v>174</v>
      </c>
      <c r="P55" s="191"/>
      <c r="Q55" s="191"/>
      <c r="R55" s="191"/>
      <c r="S55" s="193"/>
      <c r="T55" s="179"/>
    </row>
    <row r="56" spans="1:20" ht="10.95" customHeight="1" x14ac:dyDescent="0.3">
      <c r="A56" s="184" t="s">
        <v>189</v>
      </c>
      <c r="B56" s="193">
        <v>0.1</v>
      </c>
      <c r="C56" s="193">
        <v>2.1</v>
      </c>
      <c r="D56" s="193">
        <v>-1.2</v>
      </c>
      <c r="E56" s="191">
        <v>-3.8</v>
      </c>
      <c r="F56" s="191">
        <v>-2</v>
      </c>
      <c r="G56" s="191">
        <v>6</v>
      </c>
      <c r="H56" s="191">
        <v>-6</v>
      </c>
      <c r="I56" s="193">
        <v>-6.1</v>
      </c>
      <c r="J56" s="191">
        <v>-4.4000000000000004</v>
      </c>
      <c r="K56" s="191">
        <v>-1</v>
      </c>
      <c r="L56" s="191">
        <v>-3</v>
      </c>
      <c r="M56" s="191">
        <f t="shared" si="27"/>
        <v>-1.5999999999999996</v>
      </c>
      <c r="N56" s="193">
        <v>-10</v>
      </c>
      <c r="O56" s="191" t="s">
        <v>174</v>
      </c>
      <c r="P56" s="191"/>
      <c r="Q56" s="191"/>
      <c r="R56" s="191"/>
      <c r="S56" s="193"/>
      <c r="T56" s="179"/>
    </row>
    <row r="57" spans="1:20" s="119" customFormat="1" ht="10.95" customHeight="1" x14ac:dyDescent="0.2">
      <c r="A57" s="424" t="s">
        <v>190</v>
      </c>
      <c r="B57" s="194">
        <v>847.6</v>
      </c>
      <c r="C57" s="194">
        <v>1004.5</v>
      </c>
      <c r="D57" s="194">
        <v>1121.5999999999999</v>
      </c>
      <c r="E57" s="195">
        <v>259.2</v>
      </c>
      <c r="F57" s="195">
        <v>266</v>
      </c>
      <c r="G57" s="195">
        <v>277</v>
      </c>
      <c r="H57" s="195">
        <v>311</v>
      </c>
      <c r="I57" s="194">
        <v>1113.3</v>
      </c>
      <c r="J57" s="195">
        <v>243.2</v>
      </c>
      <c r="K57" s="195">
        <v>217</v>
      </c>
      <c r="L57" s="195">
        <v>234</v>
      </c>
      <c r="M57" s="195">
        <f>SUM(M40:M56)</f>
        <v>240.9</v>
      </c>
      <c r="N57" s="194">
        <f>SUM(N40:N56)</f>
        <v>935</v>
      </c>
      <c r="O57" s="195" t="s">
        <v>174</v>
      </c>
      <c r="P57" s="195"/>
      <c r="Q57" s="195"/>
      <c r="R57" s="195"/>
      <c r="S57" s="194"/>
      <c r="T57" s="176"/>
    </row>
    <row r="58" spans="1:20" ht="10.95" customHeight="1" x14ac:dyDescent="0.3">
      <c r="A58" s="184" t="s">
        <v>191</v>
      </c>
      <c r="B58" s="193">
        <v>1.1000000000000001</v>
      </c>
      <c r="C58" s="193">
        <v>-0.9</v>
      </c>
      <c r="D58" s="193">
        <v>-0.1</v>
      </c>
      <c r="E58" s="191">
        <v>-8.5</v>
      </c>
      <c r="F58" s="191">
        <v>3</v>
      </c>
      <c r="G58" s="191">
        <v>1</v>
      </c>
      <c r="H58" s="191">
        <v>3</v>
      </c>
      <c r="I58" s="193">
        <v>-0.9</v>
      </c>
      <c r="J58" s="191">
        <v>2.1</v>
      </c>
      <c r="K58" s="191">
        <v>1</v>
      </c>
      <c r="L58" s="191">
        <v>-1</v>
      </c>
      <c r="M58" s="191">
        <f>N58-L58-K58-J58</f>
        <v>-1.1000000000000001</v>
      </c>
      <c r="N58" s="193">
        <v>1</v>
      </c>
      <c r="O58" s="191" t="s">
        <v>174</v>
      </c>
      <c r="P58" s="191"/>
      <c r="Q58" s="191"/>
      <c r="R58" s="191"/>
      <c r="S58" s="193"/>
      <c r="T58" s="179"/>
    </row>
    <row r="59" spans="1:20" ht="10.95" customHeight="1" x14ac:dyDescent="0.3">
      <c r="A59" s="184" t="s">
        <v>192</v>
      </c>
      <c r="B59" s="193">
        <v>-47.4</v>
      </c>
      <c r="C59" s="193">
        <v>-7.5</v>
      </c>
      <c r="D59" s="193">
        <v>4.5</v>
      </c>
      <c r="E59" s="191">
        <v>67</v>
      </c>
      <c r="F59" s="191">
        <v>71</v>
      </c>
      <c r="G59" s="191">
        <v>107</v>
      </c>
      <c r="H59" s="191">
        <v>-108</v>
      </c>
      <c r="I59" s="193">
        <v>137.19999999999999</v>
      </c>
      <c r="J59" s="191">
        <v>-55</v>
      </c>
      <c r="K59" s="191">
        <v>-12</v>
      </c>
      <c r="L59" s="191">
        <v>137</v>
      </c>
      <c r="M59" s="191">
        <f>N59-L59-K59-J59</f>
        <v>-264</v>
      </c>
      <c r="N59" s="193">
        <v>-194</v>
      </c>
      <c r="O59" s="191" t="s">
        <v>174</v>
      </c>
      <c r="P59" s="191"/>
      <c r="Q59" s="191"/>
      <c r="R59" s="191"/>
      <c r="S59" s="193"/>
      <c r="T59" s="179"/>
    </row>
    <row r="60" spans="1:20" ht="10.95" customHeight="1" x14ac:dyDescent="0.3">
      <c r="A60" s="184" t="s">
        <v>193</v>
      </c>
      <c r="B60" s="193">
        <v>43.6</v>
      </c>
      <c r="C60" s="193">
        <v>120.9</v>
      </c>
      <c r="D60" s="193">
        <v>221.7</v>
      </c>
      <c r="E60" s="191">
        <v>-422</v>
      </c>
      <c r="F60" s="191">
        <v>25</v>
      </c>
      <c r="G60" s="191">
        <v>-11</v>
      </c>
      <c r="H60" s="191">
        <v>211</v>
      </c>
      <c r="I60" s="193">
        <v>-199.2</v>
      </c>
      <c r="J60" s="191">
        <v>276</v>
      </c>
      <c r="K60" s="191">
        <v>-250</v>
      </c>
      <c r="L60" s="191">
        <v>16</v>
      </c>
      <c r="M60" s="191">
        <f>N60-L60-K60-J60</f>
        <v>250</v>
      </c>
      <c r="N60" s="193">
        <v>292</v>
      </c>
      <c r="O60" s="191" t="s">
        <v>174</v>
      </c>
      <c r="P60" s="191"/>
      <c r="Q60" s="191"/>
      <c r="R60" s="191"/>
      <c r="S60" s="193"/>
      <c r="T60" s="179"/>
    </row>
    <row r="61" spans="1:20" s="119" customFormat="1" ht="10.95" customHeight="1" x14ac:dyDescent="0.2">
      <c r="A61" s="424" t="s">
        <v>194</v>
      </c>
      <c r="B61" s="194">
        <v>844.9</v>
      </c>
      <c r="C61" s="194">
        <v>1117</v>
      </c>
      <c r="D61" s="194">
        <v>1347.7</v>
      </c>
      <c r="E61" s="195">
        <v>-104</v>
      </c>
      <c r="F61" s="195">
        <v>365</v>
      </c>
      <c r="G61" s="195">
        <v>374</v>
      </c>
      <c r="H61" s="195">
        <v>417</v>
      </c>
      <c r="I61" s="194">
        <v>1050.4000000000001</v>
      </c>
      <c r="J61" s="195">
        <v>466</v>
      </c>
      <c r="K61" s="195">
        <v>-44</v>
      </c>
      <c r="L61" s="195">
        <v>386</v>
      </c>
      <c r="M61" s="195">
        <f>SUM(M57:M60)</f>
        <v>225.8</v>
      </c>
      <c r="N61" s="194">
        <f>SUM(N57:N60)</f>
        <v>1034</v>
      </c>
      <c r="O61" s="195" t="s">
        <v>174</v>
      </c>
      <c r="P61" s="195"/>
      <c r="Q61" s="195"/>
      <c r="R61" s="195"/>
      <c r="S61" s="194"/>
      <c r="T61" s="176"/>
    </row>
    <row r="62" spans="1:20" ht="10.95" customHeight="1" x14ac:dyDescent="0.3">
      <c r="A62" s="184" t="s">
        <v>195</v>
      </c>
      <c r="B62" s="193">
        <v>-99.7</v>
      </c>
      <c r="C62" s="193">
        <v>-117.3</v>
      </c>
      <c r="D62" s="193">
        <v>-195.2</v>
      </c>
      <c r="E62" s="191">
        <v>-99.6</v>
      </c>
      <c r="F62" s="191">
        <v>-50</v>
      </c>
      <c r="G62" s="191">
        <v>-96</v>
      </c>
      <c r="H62" s="191">
        <v>-46</v>
      </c>
      <c r="I62" s="193">
        <v>-291.5</v>
      </c>
      <c r="J62" s="191">
        <v>-101</v>
      </c>
      <c r="K62" s="191">
        <v>-38</v>
      </c>
      <c r="L62" s="191">
        <v>-76</v>
      </c>
      <c r="M62" s="191">
        <f>N62-L62-K62-J62</f>
        <v>-41</v>
      </c>
      <c r="N62" s="193">
        <v>-256</v>
      </c>
      <c r="O62" s="191" t="s">
        <v>174</v>
      </c>
      <c r="P62" s="191"/>
      <c r="Q62" s="191"/>
      <c r="R62" s="191"/>
      <c r="S62" s="193"/>
      <c r="T62" s="189"/>
    </row>
    <row r="63" spans="1:20" ht="10.95" customHeight="1" x14ac:dyDescent="0.3">
      <c r="A63" s="184" t="s">
        <v>149</v>
      </c>
      <c r="B63" s="193">
        <v>-79</v>
      </c>
      <c r="C63" s="193">
        <v>-171.5</v>
      </c>
      <c r="D63" s="193">
        <v>-245</v>
      </c>
      <c r="E63" s="191">
        <v>-60.1</v>
      </c>
      <c r="F63" s="191">
        <v>-32</v>
      </c>
      <c r="G63" s="191">
        <v>-88</v>
      </c>
      <c r="H63" s="191">
        <v>-50</v>
      </c>
      <c r="I63" s="193">
        <v>-230.2</v>
      </c>
      <c r="J63" s="191">
        <v>-30.9</v>
      </c>
      <c r="K63" s="191">
        <v>-43</v>
      </c>
      <c r="L63" s="191">
        <v>-97</v>
      </c>
      <c r="M63" s="191">
        <f>N63-L63-K63-J63</f>
        <v>-94.1</v>
      </c>
      <c r="N63" s="193">
        <v>-265</v>
      </c>
      <c r="O63" s="191" t="s">
        <v>174</v>
      </c>
      <c r="P63" s="191"/>
      <c r="Q63" s="191"/>
      <c r="R63" s="191"/>
      <c r="S63" s="193"/>
      <c r="T63" s="179"/>
    </row>
    <row r="64" spans="1:20" ht="10.95" customHeight="1" x14ac:dyDescent="0.3">
      <c r="A64" s="411" t="s">
        <v>196</v>
      </c>
      <c r="B64" s="197">
        <v>666.2</v>
      </c>
      <c r="C64" s="197">
        <v>828.2</v>
      </c>
      <c r="D64" s="197">
        <v>907.5</v>
      </c>
      <c r="E64" s="198">
        <v>-263.7</v>
      </c>
      <c r="F64" s="198">
        <v>283</v>
      </c>
      <c r="G64" s="198">
        <v>190</v>
      </c>
      <c r="H64" s="198">
        <v>321</v>
      </c>
      <c r="I64" s="197">
        <v>528.70000000000005</v>
      </c>
      <c r="J64" s="198">
        <v>334.2</v>
      </c>
      <c r="K64" s="198">
        <v>-125</v>
      </c>
      <c r="L64" s="198">
        <v>213</v>
      </c>
      <c r="M64" s="198">
        <f>SUM(M61:M63)</f>
        <v>90.700000000000017</v>
      </c>
      <c r="N64" s="197">
        <f>SUM(N61:N63)</f>
        <v>513</v>
      </c>
      <c r="O64" s="198" t="s">
        <v>174</v>
      </c>
      <c r="P64" s="198"/>
      <c r="Q64" s="198"/>
      <c r="R64" s="198"/>
      <c r="S64" s="197"/>
      <c r="T64" s="176"/>
    </row>
    <row r="65" spans="1:20" ht="10.95" customHeight="1" outlineLevel="1" x14ac:dyDescent="0.3">
      <c r="A65" s="410" t="s">
        <v>197</v>
      </c>
      <c r="B65" s="193"/>
      <c r="C65" s="193"/>
      <c r="D65" s="193"/>
      <c r="E65" s="191"/>
      <c r="F65" s="191"/>
      <c r="G65" s="191"/>
      <c r="H65" s="191"/>
      <c r="I65" s="193"/>
      <c r="J65" s="191"/>
      <c r="K65" s="191"/>
      <c r="L65" s="191"/>
      <c r="M65" s="191"/>
      <c r="N65" s="193"/>
      <c r="O65" s="191"/>
      <c r="P65" s="191"/>
      <c r="Q65" s="191"/>
      <c r="R65" s="191"/>
      <c r="S65" s="193"/>
      <c r="T65" s="179"/>
    </row>
    <row r="66" spans="1:20" ht="10.95" customHeight="1" outlineLevel="1" x14ac:dyDescent="0.3">
      <c r="A66" s="184" t="s">
        <v>198</v>
      </c>
      <c r="B66" s="193">
        <v>-49.9</v>
      </c>
      <c r="C66" s="193">
        <v>-68.2</v>
      </c>
      <c r="D66" s="193">
        <v>-102.1</v>
      </c>
      <c r="E66" s="191">
        <v>-45</v>
      </c>
      <c r="F66" s="191">
        <v>-56</v>
      </c>
      <c r="G66" s="191">
        <v>-68</v>
      </c>
      <c r="H66" s="191">
        <v>-87</v>
      </c>
      <c r="I66" s="193">
        <v>-255.8</v>
      </c>
      <c r="J66" s="191">
        <v>-58</v>
      </c>
      <c r="K66" s="191">
        <v>-62</v>
      </c>
      <c r="L66" s="191">
        <v>-72</v>
      </c>
      <c r="M66" s="191">
        <f>N66-L66-K66-J66</f>
        <v>-62</v>
      </c>
      <c r="N66" s="193">
        <v>-254</v>
      </c>
      <c r="O66" s="191" t="s">
        <v>174</v>
      </c>
      <c r="P66" s="191"/>
      <c r="Q66" s="191"/>
      <c r="R66" s="191"/>
      <c r="S66" s="193"/>
      <c r="T66" s="179"/>
    </row>
    <row r="67" spans="1:20" ht="10.95" customHeight="1" outlineLevel="1" x14ac:dyDescent="0.3">
      <c r="A67" s="184" t="s">
        <v>199</v>
      </c>
      <c r="B67" s="193">
        <v>-19</v>
      </c>
      <c r="C67" s="193">
        <v>-113.2</v>
      </c>
      <c r="D67" s="193">
        <v>-79.8</v>
      </c>
      <c r="E67" s="191">
        <v>-9.6999999999999993</v>
      </c>
      <c r="F67" s="191">
        <v>0</v>
      </c>
      <c r="G67" s="191">
        <v>-203</v>
      </c>
      <c r="H67" s="191">
        <v>0</v>
      </c>
      <c r="I67" s="193">
        <v>-212.7</v>
      </c>
      <c r="J67" s="191">
        <v>0</v>
      </c>
      <c r="K67" s="191">
        <v>-6</v>
      </c>
      <c r="L67" s="191">
        <v>-1</v>
      </c>
      <c r="M67" s="191">
        <f>N67-L67-K67-J67</f>
        <v>1</v>
      </c>
      <c r="N67" s="193">
        <v>-6</v>
      </c>
      <c r="O67" s="191" t="s">
        <v>174</v>
      </c>
      <c r="P67" s="191"/>
      <c r="Q67" s="191"/>
      <c r="R67" s="191"/>
      <c r="S67" s="193"/>
      <c r="T67" s="179"/>
    </row>
    <row r="68" spans="1:20" ht="10.95" customHeight="1" outlineLevel="1" x14ac:dyDescent="0.3">
      <c r="A68" s="184" t="s">
        <v>200</v>
      </c>
      <c r="B68" s="193">
        <v>0</v>
      </c>
      <c r="C68" s="193">
        <v>0</v>
      </c>
      <c r="D68" s="193">
        <v>0</v>
      </c>
      <c r="E68" s="191">
        <v>0</v>
      </c>
      <c r="F68" s="191">
        <v>0</v>
      </c>
      <c r="G68" s="191">
        <v>0</v>
      </c>
      <c r="H68" s="191">
        <v>0</v>
      </c>
      <c r="I68" s="193">
        <v>0</v>
      </c>
      <c r="J68" s="191">
        <v>0</v>
      </c>
      <c r="K68" s="191">
        <v>0</v>
      </c>
      <c r="L68" s="191">
        <v>0</v>
      </c>
      <c r="M68" s="191">
        <f>N68-L68-K68-J68</f>
        <v>-99</v>
      </c>
      <c r="N68" s="193">
        <v>-99</v>
      </c>
      <c r="O68" s="191" t="s">
        <v>174</v>
      </c>
      <c r="P68" s="191"/>
      <c r="Q68" s="191"/>
      <c r="R68" s="191"/>
      <c r="S68" s="193"/>
      <c r="T68" s="179"/>
    </row>
    <row r="69" spans="1:20" ht="10.95" customHeight="1" outlineLevel="1" x14ac:dyDescent="0.3">
      <c r="A69" s="184" t="s">
        <v>201</v>
      </c>
      <c r="B69" s="193">
        <v>-1.6</v>
      </c>
      <c r="C69" s="193">
        <v>-238.5</v>
      </c>
      <c r="D69" s="193">
        <v>-445.7</v>
      </c>
      <c r="E69" s="191">
        <v>-271.3</v>
      </c>
      <c r="F69" s="191">
        <v>-67</v>
      </c>
      <c r="G69" s="191">
        <v>-14</v>
      </c>
      <c r="H69" s="191">
        <v>-1</v>
      </c>
      <c r="I69" s="193">
        <v>-352.9</v>
      </c>
      <c r="J69" s="191">
        <v>-35.1</v>
      </c>
      <c r="K69" s="191">
        <v>-233</v>
      </c>
      <c r="L69" s="191">
        <v>-8</v>
      </c>
      <c r="M69" s="191">
        <f>N69-L69-K69-J69</f>
        <v>-19.899999999999999</v>
      </c>
      <c r="N69" s="193">
        <v>-296</v>
      </c>
      <c r="O69" s="191" t="s">
        <v>174</v>
      </c>
      <c r="P69" s="191"/>
      <c r="Q69" s="191"/>
      <c r="R69" s="191"/>
      <c r="S69" s="193"/>
      <c r="T69" s="179"/>
    </row>
    <row r="70" spans="1:20" ht="10.95" customHeight="1" outlineLevel="1" x14ac:dyDescent="0.3">
      <c r="A70" s="184" t="s">
        <v>202</v>
      </c>
      <c r="B70" s="193">
        <v>3.4</v>
      </c>
      <c r="C70" s="193">
        <v>166.2</v>
      </c>
      <c r="D70" s="193">
        <v>13</v>
      </c>
      <c r="E70" s="191">
        <v>1.3</v>
      </c>
      <c r="F70" s="191">
        <v>0</v>
      </c>
      <c r="G70" s="191">
        <v>0</v>
      </c>
      <c r="H70" s="191">
        <v>1</v>
      </c>
      <c r="I70" s="193">
        <v>1.7</v>
      </c>
      <c r="J70" s="191">
        <v>0.6</v>
      </c>
      <c r="K70" s="191">
        <f>5-0.2</f>
        <v>4.8</v>
      </c>
      <c r="L70" s="191">
        <v>0</v>
      </c>
      <c r="M70" s="191">
        <v>0</v>
      </c>
      <c r="N70" s="193">
        <v>5</v>
      </c>
      <c r="O70" s="191" t="s">
        <v>174</v>
      </c>
      <c r="P70" s="191"/>
      <c r="Q70" s="191"/>
      <c r="R70" s="191"/>
      <c r="S70" s="193"/>
      <c r="T70" s="179"/>
    </row>
    <row r="71" spans="1:20" ht="10.95" customHeight="1" outlineLevel="1" x14ac:dyDescent="0.3">
      <c r="A71" s="184" t="s">
        <v>203</v>
      </c>
      <c r="B71" s="193">
        <v>-88.2</v>
      </c>
      <c r="C71" s="193">
        <v>-10.4</v>
      </c>
      <c r="D71" s="193">
        <v>-6.1</v>
      </c>
      <c r="E71" s="191">
        <v>-0.1</v>
      </c>
      <c r="F71" s="191">
        <v>-17</v>
      </c>
      <c r="G71" s="191">
        <v>-13</v>
      </c>
      <c r="H71" s="191">
        <v>3</v>
      </c>
      <c r="I71" s="193">
        <v>-26.6</v>
      </c>
      <c r="J71" s="191">
        <v>0</v>
      </c>
      <c r="K71" s="191">
        <v>-7</v>
      </c>
      <c r="L71" s="191">
        <v>-5</v>
      </c>
      <c r="M71" s="191">
        <f t="shared" ref="M71:M80" si="28">N71-L71-K71-J71</f>
        <v>-116</v>
      </c>
      <c r="N71" s="193">
        <v>-128</v>
      </c>
      <c r="O71" s="191" t="s">
        <v>174</v>
      </c>
      <c r="P71" s="191"/>
      <c r="Q71" s="191"/>
      <c r="R71" s="191"/>
      <c r="S71" s="193"/>
      <c r="T71" s="179"/>
    </row>
    <row r="72" spans="1:20" ht="10.95" customHeight="1" outlineLevel="1" x14ac:dyDescent="0.3">
      <c r="A72" s="184" t="s">
        <v>204</v>
      </c>
      <c r="B72" s="193">
        <v>6.5</v>
      </c>
      <c r="C72" s="193">
        <v>11.3</v>
      </c>
      <c r="D72" s="193">
        <v>96.2</v>
      </c>
      <c r="E72" s="191">
        <v>0.6</v>
      </c>
      <c r="F72" s="191">
        <v>30</v>
      </c>
      <c r="G72" s="191">
        <v>7</v>
      </c>
      <c r="H72" s="191">
        <v>6</v>
      </c>
      <c r="I72" s="193">
        <v>43.9</v>
      </c>
      <c r="J72" s="191">
        <v>0.4</v>
      </c>
      <c r="K72" s="191">
        <v>1</v>
      </c>
      <c r="L72" s="191">
        <v>-1</v>
      </c>
      <c r="M72" s="191">
        <f t="shared" si="28"/>
        <v>-0.4</v>
      </c>
      <c r="N72" s="193">
        <v>0</v>
      </c>
      <c r="O72" s="191" t="s">
        <v>174</v>
      </c>
      <c r="P72" s="191"/>
      <c r="Q72" s="191"/>
      <c r="R72" s="191"/>
      <c r="S72" s="193"/>
      <c r="T72" s="179"/>
    </row>
    <row r="73" spans="1:20" ht="10.95" customHeight="1" outlineLevel="1" x14ac:dyDescent="0.3">
      <c r="A73" s="184" t="s">
        <v>205</v>
      </c>
      <c r="B73" s="193">
        <v>0</v>
      </c>
      <c r="C73" s="193">
        <v>0</v>
      </c>
      <c r="D73" s="193">
        <v>0</v>
      </c>
      <c r="E73" s="191">
        <v>0</v>
      </c>
      <c r="F73" s="191">
        <v>0</v>
      </c>
      <c r="G73" s="191">
        <v>0</v>
      </c>
      <c r="H73" s="191">
        <v>0</v>
      </c>
      <c r="I73" s="193">
        <v>0</v>
      </c>
      <c r="J73" s="191">
        <v>0</v>
      </c>
      <c r="K73" s="191">
        <v>-130</v>
      </c>
      <c r="L73" s="191">
        <v>0</v>
      </c>
      <c r="M73" s="191">
        <f t="shared" si="28"/>
        <v>-152</v>
      </c>
      <c r="N73" s="193">
        <v>-282</v>
      </c>
      <c r="O73" s="191" t="s">
        <v>174</v>
      </c>
      <c r="P73" s="191"/>
      <c r="Q73" s="191"/>
      <c r="R73" s="191"/>
      <c r="S73" s="193"/>
      <c r="T73" s="179"/>
    </row>
    <row r="74" spans="1:20" ht="10.95" customHeight="1" outlineLevel="1" x14ac:dyDescent="0.3">
      <c r="A74" s="184" t="s">
        <v>206</v>
      </c>
      <c r="B74" s="193">
        <v>-8.6</v>
      </c>
      <c r="C74" s="193">
        <v>-11.3</v>
      </c>
      <c r="D74" s="193">
        <v>-10.8</v>
      </c>
      <c r="E74" s="191">
        <v>-10.9</v>
      </c>
      <c r="F74" s="191">
        <v>0</v>
      </c>
      <c r="G74" s="191">
        <v>0</v>
      </c>
      <c r="H74" s="191">
        <v>0</v>
      </c>
      <c r="I74" s="193">
        <v>-10.9</v>
      </c>
      <c r="J74" s="191">
        <v>-15</v>
      </c>
      <c r="K74" s="191">
        <v>0</v>
      </c>
      <c r="L74" s="191">
        <v>0</v>
      </c>
      <c r="M74" s="191">
        <f t="shared" si="28"/>
        <v>0</v>
      </c>
      <c r="N74" s="193">
        <v>-15</v>
      </c>
      <c r="O74" s="191" t="s">
        <v>174</v>
      </c>
      <c r="P74" s="191"/>
      <c r="Q74" s="191"/>
      <c r="R74" s="191"/>
      <c r="S74" s="193"/>
      <c r="T74" s="179"/>
    </row>
    <row r="75" spans="1:20" ht="10.95" customHeight="1" outlineLevel="1" x14ac:dyDescent="0.3">
      <c r="A75" s="184" t="s">
        <v>207</v>
      </c>
      <c r="B75" s="193">
        <v>115.4</v>
      </c>
      <c r="C75" s="193">
        <v>121</v>
      </c>
      <c r="D75" s="193">
        <v>143</v>
      </c>
      <c r="E75" s="191">
        <v>74.7</v>
      </c>
      <c r="F75" s="191">
        <v>102</v>
      </c>
      <c r="G75" s="191">
        <v>22</v>
      </c>
      <c r="H75" s="191">
        <v>10</v>
      </c>
      <c r="I75" s="193">
        <v>209.3</v>
      </c>
      <c r="J75" s="191">
        <v>0.6</v>
      </c>
      <c r="K75" s="191">
        <v>214</v>
      </c>
      <c r="L75" s="191">
        <v>79</v>
      </c>
      <c r="M75" s="191">
        <f t="shared" si="28"/>
        <v>5.4</v>
      </c>
      <c r="N75" s="193">
        <v>299</v>
      </c>
      <c r="O75" s="191" t="s">
        <v>174</v>
      </c>
      <c r="P75" s="191"/>
      <c r="Q75" s="191"/>
      <c r="R75" s="191"/>
      <c r="S75" s="193"/>
      <c r="T75" s="179"/>
    </row>
    <row r="76" spans="1:20" ht="10.95" customHeight="1" outlineLevel="1" x14ac:dyDescent="0.3">
      <c r="A76" s="185" t="s">
        <v>208</v>
      </c>
      <c r="B76" s="193">
        <v>0</v>
      </c>
      <c r="C76" s="193">
        <v>0</v>
      </c>
      <c r="D76" s="193">
        <v>0</v>
      </c>
      <c r="E76" s="191">
        <v>0</v>
      </c>
      <c r="F76" s="191">
        <v>0</v>
      </c>
      <c r="G76" s="191">
        <v>0</v>
      </c>
      <c r="H76" s="191">
        <v>0</v>
      </c>
      <c r="I76" s="193">
        <v>0</v>
      </c>
      <c r="J76" s="191">
        <v>0</v>
      </c>
      <c r="K76" s="191">
        <v>0</v>
      </c>
      <c r="L76" s="191">
        <v>17</v>
      </c>
      <c r="M76" s="191">
        <f t="shared" si="28"/>
        <v>0</v>
      </c>
      <c r="N76" s="193">
        <v>17</v>
      </c>
      <c r="O76" s="191" t="s">
        <v>174</v>
      </c>
      <c r="P76" s="191"/>
      <c r="Q76" s="191"/>
      <c r="R76" s="191"/>
      <c r="S76" s="193"/>
      <c r="T76" s="179"/>
    </row>
    <row r="77" spans="1:20" ht="10.95" customHeight="1" outlineLevel="1" x14ac:dyDescent="0.3">
      <c r="A77" s="184" t="s">
        <v>209</v>
      </c>
      <c r="B77" s="193">
        <v>1.8</v>
      </c>
      <c r="C77" s="193">
        <v>1.7</v>
      </c>
      <c r="D77" s="193">
        <v>1.8</v>
      </c>
      <c r="E77" s="191">
        <v>1.5</v>
      </c>
      <c r="F77" s="191">
        <v>3</v>
      </c>
      <c r="G77" s="191">
        <v>0</v>
      </c>
      <c r="H77" s="191">
        <v>6</v>
      </c>
      <c r="I77" s="193">
        <v>10.9</v>
      </c>
      <c r="J77" s="191">
        <v>1.2</v>
      </c>
      <c r="K77" s="191">
        <v>0</v>
      </c>
      <c r="L77" s="191">
        <v>1</v>
      </c>
      <c r="M77" s="191">
        <f t="shared" si="28"/>
        <v>-2.2000000000000002</v>
      </c>
      <c r="N77" s="193">
        <v>0</v>
      </c>
      <c r="O77" s="191" t="s">
        <v>174</v>
      </c>
      <c r="P77" s="191"/>
      <c r="Q77" s="191"/>
      <c r="R77" s="191"/>
      <c r="S77" s="193"/>
      <c r="T77" s="179"/>
    </row>
    <row r="78" spans="1:20" ht="10.95" customHeight="1" outlineLevel="1" x14ac:dyDescent="0.3">
      <c r="A78" s="184" t="s">
        <v>210</v>
      </c>
      <c r="B78" s="193">
        <v>0.3</v>
      </c>
      <c r="C78" s="193">
        <v>4.0999999999999996</v>
      </c>
      <c r="D78" s="193">
        <v>33</v>
      </c>
      <c r="E78" s="191">
        <v>10.6</v>
      </c>
      <c r="F78" s="191">
        <v>10</v>
      </c>
      <c r="G78" s="191">
        <v>11</v>
      </c>
      <c r="H78" s="191">
        <v>10</v>
      </c>
      <c r="I78" s="193">
        <v>41.7</v>
      </c>
      <c r="J78" s="191">
        <v>8.1</v>
      </c>
      <c r="K78" s="191">
        <v>9</v>
      </c>
      <c r="L78" s="191">
        <v>6</v>
      </c>
      <c r="M78" s="191">
        <f t="shared" si="28"/>
        <v>7.9</v>
      </c>
      <c r="N78" s="193">
        <v>31</v>
      </c>
      <c r="O78" s="191" t="s">
        <v>174</v>
      </c>
      <c r="P78" s="191"/>
      <c r="Q78" s="191"/>
      <c r="R78" s="191"/>
      <c r="S78" s="193"/>
      <c r="T78" s="179"/>
    </row>
    <row r="79" spans="1:20" ht="10.95" customHeight="1" outlineLevel="1" x14ac:dyDescent="0.3">
      <c r="A79" s="184" t="s">
        <v>211</v>
      </c>
      <c r="B79" s="193">
        <v>1</v>
      </c>
      <c r="C79" s="193">
        <v>0</v>
      </c>
      <c r="D79" s="193">
        <v>0</v>
      </c>
      <c r="E79" s="191">
        <v>-3.5</v>
      </c>
      <c r="F79" s="191">
        <v>-40</v>
      </c>
      <c r="G79" s="191">
        <v>-55</v>
      </c>
      <c r="H79" s="191">
        <v>98</v>
      </c>
      <c r="I79" s="193">
        <v>-1.5</v>
      </c>
      <c r="J79" s="191">
        <v>-4.0999999999999996</v>
      </c>
      <c r="K79" s="191">
        <v>0</v>
      </c>
      <c r="L79" s="191">
        <v>2</v>
      </c>
      <c r="M79" s="191">
        <f t="shared" si="28"/>
        <v>9.9999999999999645E-2</v>
      </c>
      <c r="N79" s="193">
        <v>-2</v>
      </c>
      <c r="O79" s="191" t="s">
        <v>174</v>
      </c>
      <c r="P79" s="191"/>
      <c r="Q79" s="191"/>
      <c r="R79" s="191"/>
      <c r="S79" s="193"/>
      <c r="T79" s="179"/>
    </row>
    <row r="80" spans="1:20" ht="10.95" customHeight="1" outlineLevel="1" x14ac:dyDescent="0.3">
      <c r="A80" s="184" t="s">
        <v>212</v>
      </c>
      <c r="B80" s="193">
        <v>0.1</v>
      </c>
      <c r="C80" s="193">
        <v>2</v>
      </c>
      <c r="D80" s="193">
        <v>-2.9</v>
      </c>
      <c r="E80" s="191">
        <v>0.5</v>
      </c>
      <c r="F80" s="191">
        <v>3</v>
      </c>
      <c r="G80" s="191">
        <v>0</v>
      </c>
      <c r="H80" s="191">
        <v>-1</v>
      </c>
      <c r="I80" s="193">
        <v>2.1</v>
      </c>
      <c r="J80" s="191">
        <v>0.3</v>
      </c>
      <c r="K80" s="191">
        <v>-1</v>
      </c>
      <c r="L80" s="191">
        <v>2</v>
      </c>
      <c r="M80" s="191">
        <f t="shared" si="28"/>
        <v>-0.3</v>
      </c>
      <c r="N80" s="193">
        <v>1</v>
      </c>
      <c r="O80" s="191" t="s">
        <v>174</v>
      </c>
      <c r="P80" s="191"/>
      <c r="Q80" s="191"/>
      <c r="R80" s="191"/>
      <c r="S80" s="193"/>
      <c r="T80" s="179"/>
    </row>
    <row r="81" spans="1:20" ht="10.95" customHeight="1" outlineLevel="1" x14ac:dyDescent="0.3">
      <c r="A81" s="411" t="s">
        <v>213</v>
      </c>
      <c r="B81" s="197">
        <v>-38.799999999999997</v>
      </c>
      <c r="C81" s="197">
        <v>-135.29999999999998</v>
      </c>
      <c r="D81" s="197">
        <v>-360.4</v>
      </c>
      <c r="E81" s="198">
        <v>-251</v>
      </c>
      <c r="F81" s="198">
        <v>-32</v>
      </c>
      <c r="G81" s="198">
        <v>-313</v>
      </c>
      <c r="H81" s="198">
        <v>45</v>
      </c>
      <c r="I81" s="197">
        <v>-550.79999999999995</v>
      </c>
      <c r="J81" s="198">
        <v>-101</v>
      </c>
      <c r="K81" s="198">
        <v>-210</v>
      </c>
      <c r="L81" s="198">
        <v>20</v>
      </c>
      <c r="M81" s="198">
        <f>SUM(M66:M80)</f>
        <v>-437.4</v>
      </c>
      <c r="N81" s="197">
        <v>-729</v>
      </c>
      <c r="O81" s="198" t="s">
        <v>174</v>
      </c>
      <c r="P81" s="198"/>
      <c r="Q81" s="198"/>
      <c r="R81" s="198"/>
      <c r="S81" s="197"/>
      <c r="T81" s="176"/>
    </row>
    <row r="82" spans="1:20" ht="10.95" customHeight="1" outlineLevel="1" x14ac:dyDescent="0.3">
      <c r="A82" s="410" t="s">
        <v>214</v>
      </c>
      <c r="B82" s="193"/>
      <c r="C82" s="193"/>
      <c r="D82" s="193"/>
      <c r="E82" s="191"/>
      <c r="F82" s="191"/>
      <c r="G82" s="191"/>
      <c r="H82" s="191"/>
      <c r="I82" s="193"/>
      <c r="J82" s="191"/>
      <c r="K82" s="191"/>
      <c r="L82" s="191"/>
      <c r="M82" s="191"/>
      <c r="N82" s="193"/>
      <c r="O82" s="191"/>
      <c r="P82" s="191"/>
      <c r="Q82" s="191"/>
      <c r="R82" s="191"/>
      <c r="S82" s="193"/>
      <c r="T82" s="179"/>
    </row>
    <row r="83" spans="1:20" ht="10.95" customHeight="1" outlineLevel="1" x14ac:dyDescent="0.3">
      <c r="A83" s="184" t="s">
        <v>215</v>
      </c>
      <c r="B83" s="193">
        <v>0</v>
      </c>
      <c r="C83" s="193">
        <v>0</v>
      </c>
      <c r="D83" s="193">
        <v>3.3</v>
      </c>
      <c r="E83" s="191">
        <v>0</v>
      </c>
      <c r="F83" s="191">
        <v>0</v>
      </c>
      <c r="G83" s="191">
        <v>0</v>
      </c>
      <c r="H83" s="191">
        <v>4</v>
      </c>
      <c r="I83" s="193">
        <v>4</v>
      </c>
      <c r="J83" s="191">
        <v>0</v>
      </c>
      <c r="K83" s="191">
        <v>0</v>
      </c>
      <c r="L83" s="191">
        <v>0</v>
      </c>
      <c r="M83" s="191">
        <f t="shared" ref="M83:M93" si="29">N83-L83-K83-J83</f>
        <v>0</v>
      </c>
      <c r="N83" s="193">
        <v>0</v>
      </c>
      <c r="O83" s="191" t="s">
        <v>174</v>
      </c>
      <c r="P83" s="191"/>
      <c r="Q83" s="191"/>
      <c r="R83" s="191"/>
      <c r="S83" s="193"/>
      <c r="T83" s="179"/>
    </row>
    <row r="84" spans="1:20" ht="10.95" customHeight="1" outlineLevel="1" x14ac:dyDescent="0.3">
      <c r="A84" s="184" t="s">
        <v>216</v>
      </c>
      <c r="B84" s="193">
        <v>-165.4</v>
      </c>
      <c r="C84" s="193">
        <v>-420.9</v>
      </c>
      <c r="D84" s="193">
        <v>-3.2</v>
      </c>
      <c r="E84" s="191">
        <v>0</v>
      </c>
      <c r="F84" s="191">
        <v>0</v>
      </c>
      <c r="G84" s="191">
        <v>0</v>
      </c>
      <c r="H84" s="191">
        <v>0</v>
      </c>
      <c r="I84" s="193">
        <v>0</v>
      </c>
      <c r="J84" s="191">
        <v>0</v>
      </c>
      <c r="K84" s="191">
        <v>0</v>
      </c>
      <c r="L84" s="191">
        <v>-201</v>
      </c>
      <c r="M84" s="191">
        <f t="shared" si="29"/>
        <v>-96</v>
      </c>
      <c r="N84" s="193">
        <v>-297</v>
      </c>
      <c r="O84" s="191" t="s">
        <v>174</v>
      </c>
      <c r="P84" s="191"/>
      <c r="Q84" s="191"/>
      <c r="R84" s="191"/>
      <c r="S84" s="193"/>
      <c r="T84" s="179"/>
    </row>
    <row r="85" spans="1:20" ht="10.95" customHeight="1" outlineLevel="1" x14ac:dyDescent="0.3">
      <c r="A85" s="184" t="s">
        <v>217</v>
      </c>
      <c r="B85" s="193">
        <v>0</v>
      </c>
      <c r="C85" s="193">
        <v>0</v>
      </c>
      <c r="D85" s="193">
        <v>-31.1</v>
      </c>
      <c r="E85" s="191">
        <v>-31.8</v>
      </c>
      <c r="F85" s="191">
        <v>-46</v>
      </c>
      <c r="G85" s="191">
        <v>-26</v>
      </c>
      <c r="H85" s="191">
        <v>-15</v>
      </c>
      <c r="I85" s="193">
        <v>-118.9</v>
      </c>
      <c r="J85" s="191">
        <v>0</v>
      </c>
      <c r="K85" s="191">
        <v>0</v>
      </c>
      <c r="L85" s="191">
        <v>0</v>
      </c>
      <c r="M85" s="191">
        <f t="shared" si="29"/>
        <v>0</v>
      </c>
      <c r="N85" s="193">
        <v>0</v>
      </c>
      <c r="O85" s="191" t="s">
        <v>174</v>
      </c>
      <c r="P85" s="191"/>
      <c r="Q85" s="191"/>
      <c r="R85" s="191"/>
      <c r="S85" s="193"/>
      <c r="T85" s="179"/>
    </row>
    <row r="86" spans="1:20" ht="10.95" customHeight="1" outlineLevel="1" x14ac:dyDescent="0.3">
      <c r="A86" s="184" t="s">
        <v>218</v>
      </c>
      <c r="B86" s="193">
        <v>0</v>
      </c>
      <c r="C86" s="193">
        <v>-200</v>
      </c>
      <c r="D86" s="193">
        <v>-600</v>
      </c>
      <c r="E86" s="191">
        <v>0</v>
      </c>
      <c r="F86" s="191">
        <v>0</v>
      </c>
      <c r="G86" s="191">
        <v>0</v>
      </c>
      <c r="H86" s="191">
        <v>-203</v>
      </c>
      <c r="I86" s="193">
        <v>-203</v>
      </c>
      <c r="J86" s="191">
        <v>0</v>
      </c>
      <c r="K86" s="191">
        <v>0</v>
      </c>
      <c r="L86" s="191">
        <v>0</v>
      </c>
      <c r="M86" s="191">
        <f t="shared" si="29"/>
        <v>-100</v>
      </c>
      <c r="N86" s="193">
        <v>-100</v>
      </c>
      <c r="O86" s="191" t="s">
        <v>174</v>
      </c>
      <c r="P86" s="191"/>
      <c r="Q86" s="191"/>
      <c r="R86" s="191"/>
      <c r="S86" s="193"/>
      <c r="T86" s="179"/>
    </row>
    <row r="87" spans="1:20" ht="10.95" customHeight="1" outlineLevel="1" x14ac:dyDescent="0.3">
      <c r="A87" s="184" t="s">
        <v>219</v>
      </c>
      <c r="B87" s="193">
        <v>-110.8</v>
      </c>
      <c r="C87" s="193">
        <v>-302.3</v>
      </c>
      <c r="D87" s="193">
        <v>-457.3</v>
      </c>
      <c r="E87" s="191">
        <v>-75.8</v>
      </c>
      <c r="F87" s="191">
        <v>-116</v>
      </c>
      <c r="G87" s="191">
        <v>-65</v>
      </c>
      <c r="H87" s="191">
        <v>-115</v>
      </c>
      <c r="I87" s="193">
        <v>-370.8</v>
      </c>
      <c r="J87" s="191">
        <v>-96.9</v>
      </c>
      <c r="K87" s="191">
        <v>-143</v>
      </c>
      <c r="L87" s="191">
        <v>-2</v>
      </c>
      <c r="M87" s="191">
        <f t="shared" si="29"/>
        <v>-90.1</v>
      </c>
      <c r="N87" s="193">
        <v>-332</v>
      </c>
      <c r="O87" s="191" t="s">
        <v>174</v>
      </c>
      <c r="P87" s="191"/>
      <c r="Q87" s="191"/>
      <c r="R87" s="191"/>
      <c r="S87" s="193"/>
      <c r="T87" s="179"/>
    </row>
    <row r="88" spans="1:20" ht="10.95" customHeight="1" outlineLevel="1" x14ac:dyDescent="0.3">
      <c r="A88" s="184" t="s">
        <v>220</v>
      </c>
      <c r="B88" s="193">
        <v>572.9</v>
      </c>
      <c r="C88" s="193">
        <v>1425.9</v>
      </c>
      <c r="D88" s="193">
        <v>2192.6999999999998</v>
      </c>
      <c r="E88" s="191">
        <v>486.6</v>
      </c>
      <c r="F88" s="191">
        <v>430</v>
      </c>
      <c r="G88" s="191">
        <v>429</v>
      </c>
      <c r="H88" s="191">
        <v>11</v>
      </c>
      <c r="I88" s="193">
        <v>1356.2</v>
      </c>
      <c r="J88" s="191">
        <v>756.7</v>
      </c>
      <c r="K88" s="191">
        <v>104</v>
      </c>
      <c r="L88" s="191">
        <v>764</v>
      </c>
      <c r="M88" s="191">
        <f t="shared" si="29"/>
        <v>1039.3</v>
      </c>
      <c r="N88" s="193">
        <v>2664</v>
      </c>
      <c r="O88" s="191" t="s">
        <v>174</v>
      </c>
      <c r="P88" s="191"/>
      <c r="Q88" s="191"/>
      <c r="R88" s="191"/>
      <c r="S88" s="193"/>
      <c r="T88" s="179"/>
    </row>
    <row r="89" spans="1:20" ht="10.95" customHeight="1" outlineLevel="1" x14ac:dyDescent="0.3">
      <c r="A89" s="184" t="s">
        <v>221</v>
      </c>
      <c r="B89" s="193">
        <v>-564.9</v>
      </c>
      <c r="C89" s="193">
        <v>-1238.8</v>
      </c>
      <c r="D89" s="193">
        <v>-1011.6</v>
      </c>
      <c r="E89" s="191">
        <v>-250.4</v>
      </c>
      <c r="F89" s="191">
        <v>-436</v>
      </c>
      <c r="G89" s="191">
        <v>-229</v>
      </c>
      <c r="H89" s="191">
        <v>-17</v>
      </c>
      <c r="I89" s="193">
        <v>-931.7</v>
      </c>
      <c r="J89" s="191">
        <v>-532.20000000000005</v>
      </c>
      <c r="K89" s="191">
        <v>-117</v>
      </c>
      <c r="L89" s="191">
        <v>-463</v>
      </c>
      <c r="M89" s="191">
        <f t="shared" si="29"/>
        <v>-510.79999999999995</v>
      </c>
      <c r="N89" s="193">
        <v>-1623</v>
      </c>
      <c r="O89" s="191" t="s">
        <v>174</v>
      </c>
      <c r="P89" s="191"/>
      <c r="Q89" s="191"/>
      <c r="R89" s="191"/>
      <c r="S89" s="193"/>
      <c r="T89" s="179"/>
    </row>
    <row r="90" spans="1:20" ht="10.95" customHeight="1" outlineLevel="1" x14ac:dyDescent="0.3">
      <c r="A90" s="184" t="s">
        <v>222</v>
      </c>
      <c r="B90" s="193">
        <v>0</v>
      </c>
      <c r="C90" s="193">
        <v>0</v>
      </c>
      <c r="D90" s="193">
        <v>555.29999999999995</v>
      </c>
      <c r="E90" s="191">
        <v>21.9</v>
      </c>
      <c r="F90" s="191">
        <v>344</v>
      </c>
      <c r="G90" s="191">
        <v>141</v>
      </c>
      <c r="H90" s="191">
        <v>9</v>
      </c>
      <c r="I90" s="193">
        <v>516.1</v>
      </c>
      <c r="J90" s="191">
        <v>192.3</v>
      </c>
      <c r="K90" s="191">
        <v>6</v>
      </c>
      <c r="L90" s="191">
        <v>39</v>
      </c>
      <c r="M90" s="191">
        <f t="shared" si="29"/>
        <v>33.699999999999989</v>
      </c>
      <c r="N90" s="193">
        <v>271</v>
      </c>
      <c r="O90" s="191" t="s">
        <v>174</v>
      </c>
      <c r="P90" s="191"/>
      <c r="Q90" s="191"/>
      <c r="R90" s="191"/>
      <c r="S90" s="193"/>
      <c r="T90" s="179"/>
    </row>
    <row r="91" spans="1:20" ht="10.95" customHeight="1" outlineLevel="1" x14ac:dyDescent="0.3">
      <c r="A91" s="184" t="s">
        <v>223</v>
      </c>
      <c r="B91" s="193">
        <v>0</v>
      </c>
      <c r="C91" s="193">
        <v>0</v>
      </c>
      <c r="D91" s="193">
        <v>-551.1</v>
      </c>
      <c r="E91" s="191">
        <v>-20.5</v>
      </c>
      <c r="F91" s="191">
        <v>-335</v>
      </c>
      <c r="G91" s="191">
        <v>-142</v>
      </c>
      <c r="H91" s="191">
        <v>-31</v>
      </c>
      <c r="I91" s="193">
        <v>-528</v>
      </c>
      <c r="J91" s="191">
        <v>-185.8</v>
      </c>
      <c r="K91" s="191">
        <v>-4</v>
      </c>
      <c r="L91" s="191">
        <v>-40</v>
      </c>
      <c r="M91" s="191">
        <f t="shared" si="29"/>
        <v>-32.199999999999989</v>
      </c>
      <c r="N91" s="193">
        <v>-262</v>
      </c>
      <c r="O91" s="191" t="s">
        <v>174</v>
      </c>
      <c r="P91" s="191"/>
      <c r="Q91" s="191"/>
      <c r="R91" s="191"/>
      <c r="S91" s="193"/>
      <c r="T91" s="179"/>
    </row>
    <row r="92" spans="1:20" ht="10.95" customHeight="1" outlineLevel="1" x14ac:dyDescent="0.3">
      <c r="A92" s="184" t="s">
        <v>224</v>
      </c>
      <c r="B92" s="193">
        <v>75</v>
      </c>
      <c r="C92" s="193">
        <v>0</v>
      </c>
      <c r="D92" s="193">
        <v>0</v>
      </c>
      <c r="E92" s="191">
        <v>0</v>
      </c>
      <c r="F92" s="191">
        <v>0</v>
      </c>
      <c r="G92" s="191">
        <v>0</v>
      </c>
      <c r="H92" s="191">
        <v>0</v>
      </c>
      <c r="I92" s="193">
        <v>0</v>
      </c>
      <c r="J92" s="191">
        <v>0</v>
      </c>
      <c r="K92" s="191">
        <v>0</v>
      </c>
      <c r="L92" s="191">
        <v>0</v>
      </c>
      <c r="M92" s="191">
        <f t="shared" si="29"/>
        <v>0</v>
      </c>
      <c r="N92" s="193">
        <v>0</v>
      </c>
      <c r="O92" s="191" t="s">
        <v>174</v>
      </c>
      <c r="P92" s="191"/>
      <c r="Q92" s="191"/>
      <c r="R92" s="191"/>
      <c r="S92" s="193"/>
      <c r="T92" s="179"/>
    </row>
    <row r="93" spans="1:20" ht="10.95" customHeight="1" outlineLevel="1" x14ac:dyDescent="0.3">
      <c r="A93" s="184" t="s">
        <v>154</v>
      </c>
      <c r="B93" s="193">
        <v>-22.7</v>
      </c>
      <c r="C93" s="193">
        <v>-27.4</v>
      </c>
      <c r="D93" s="193">
        <v>-42.2</v>
      </c>
      <c r="E93" s="191">
        <v>-9.3000000000000007</v>
      </c>
      <c r="F93" s="191">
        <v>-10</v>
      </c>
      <c r="G93" s="191">
        <v>-12</v>
      </c>
      <c r="H93" s="191">
        <v>-13</v>
      </c>
      <c r="I93" s="193">
        <v>-44.8</v>
      </c>
      <c r="J93" s="191">
        <v>-12.3</v>
      </c>
      <c r="K93" s="191">
        <v>-13</v>
      </c>
      <c r="L93" s="191">
        <v>-12</v>
      </c>
      <c r="M93" s="191">
        <f t="shared" si="29"/>
        <v>-14.7</v>
      </c>
      <c r="N93" s="193">
        <v>-52</v>
      </c>
      <c r="O93" s="191" t="s">
        <v>174</v>
      </c>
      <c r="P93" s="191"/>
      <c r="Q93" s="191"/>
      <c r="R93" s="191"/>
      <c r="S93" s="193"/>
      <c r="T93" s="179"/>
    </row>
    <row r="94" spans="1:20" ht="10.95" customHeight="1" outlineLevel="1" x14ac:dyDescent="0.3">
      <c r="A94" s="411" t="s">
        <v>225</v>
      </c>
      <c r="B94" s="197">
        <v>-290.89999999999998</v>
      </c>
      <c r="C94" s="197">
        <v>-763.49999999999989</v>
      </c>
      <c r="D94" s="197">
        <v>54.8</v>
      </c>
      <c r="E94" s="198">
        <v>120.7</v>
      </c>
      <c r="F94" s="198">
        <v>-169</v>
      </c>
      <c r="G94" s="198">
        <v>96</v>
      </c>
      <c r="H94" s="198">
        <v>-370</v>
      </c>
      <c r="I94" s="197">
        <v>-320.89999999999998</v>
      </c>
      <c r="J94" s="198">
        <v>121.8</v>
      </c>
      <c r="K94" s="198">
        <v>-167</v>
      </c>
      <c r="L94" s="198">
        <v>85</v>
      </c>
      <c r="M94" s="198">
        <f>SUM(M84:M93)</f>
        <v>229.2</v>
      </c>
      <c r="N94" s="197">
        <f>SUM(N83:N93)</f>
        <v>269</v>
      </c>
      <c r="O94" s="198" t="s">
        <v>174</v>
      </c>
      <c r="P94" s="198"/>
      <c r="Q94" s="198"/>
      <c r="R94" s="198"/>
      <c r="S94" s="197"/>
      <c r="T94" s="176"/>
    </row>
    <row r="95" spans="1:20" ht="10.95" customHeight="1" outlineLevel="1" x14ac:dyDescent="0.3">
      <c r="A95" s="411" t="s">
        <v>226</v>
      </c>
      <c r="B95" s="197">
        <v>411.5</v>
      </c>
      <c r="C95" s="197">
        <v>-70.599999999999994</v>
      </c>
      <c r="D95" s="197">
        <v>601.9</v>
      </c>
      <c r="E95" s="198">
        <v>-394</v>
      </c>
      <c r="F95" s="198">
        <v>82</v>
      </c>
      <c r="G95" s="198">
        <v>-27</v>
      </c>
      <c r="H95" s="198">
        <v>-4</v>
      </c>
      <c r="I95" s="197">
        <v>-343</v>
      </c>
      <c r="J95" s="198">
        <v>355</v>
      </c>
      <c r="K95" s="198">
        <v>-502</v>
      </c>
      <c r="L95" s="198">
        <f>L94+L81+L64</f>
        <v>318</v>
      </c>
      <c r="M95" s="198">
        <f>M94+M81+M64</f>
        <v>-117.49999999999997</v>
      </c>
      <c r="N95" s="197">
        <f>N94+N81+N64</f>
        <v>53</v>
      </c>
      <c r="O95" s="198" t="s">
        <v>174</v>
      </c>
      <c r="P95" s="198"/>
      <c r="Q95" s="198"/>
      <c r="R95" s="198"/>
      <c r="S95" s="197"/>
      <c r="T95" s="176"/>
    </row>
    <row r="96" spans="1:20" ht="10.95" customHeight="1" outlineLevel="1" x14ac:dyDescent="0.3">
      <c r="A96" s="184" t="s">
        <v>227</v>
      </c>
      <c r="B96" s="193">
        <v>-2.7</v>
      </c>
      <c r="C96" s="193">
        <v>-2.1</v>
      </c>
      <c r="D96" s="193">
        <v>1.1000000000000001</v>
      </c>
      <c r="E96" s="191">
        <v>-7</v>
      </c>
      <c r="F96" s="191">
        <v>-7</v>
      </c>
      <c r="G96" s="191">
        <v>-4</v>
      </c>
      <c r="H96" s="191">
        <v>-7</v>
      </c>
      <c r="I96" s="193">
        <v>-24.7</v>
      </c>
      <c r="J96" s="191">
        <v>4</v>
      </c>
      <c r="K96" s="191">
        <v>11</v>
      </c>
      <c r="L96" s="191">
        <v>4</v>
      </c>
      <c r="M96" s="191">
        <f>N96-L96-K96-J96+0.4</f>
        <v>-1.6</v>
      </c>
      <c r="N96" s="193">
        <v>17</v>
      </c>
      <c r="O96" s="191" t="s">
        <v>174</v>
      </c>
      <c r="P96" s="191"/>
      <c r="Q96" s="191"/>
      <c r="R96" s="191"/>
      <c r="S96" s="193"/>
      <c r="T96" s="179"/>
    </row>
    <row r="97" spans="1:20" ht="10.95" customHeight="1" outlineLevel="1" x14ac:dyDescent="0.3">
      <c r="A97" s="184" t="s">
        <v>228</v>
      </c>
      <c r="B97" s="193">
        <v>0</v>
      </c>
      <c r="C97" s="193">
        <v>0</v>
      </c>
      <c r="D97" s="193">
        <v>0</v>
      </c>
      <c r="E97" s="191">
        <v>0</v>
      </c>
      <c r="F97" s="191">
        <v>0</v>
      </c>
      <c r="G97" s="191">
        <v>0</v>
      </c>
      <c r="H97" s="191">
        <v>0</v>
      </c>
      <c r="I97" s="193">
        <v>0</v>
      </c>
      <c r="J97" s="191">
        <v>0</v>
      </c>
      <c r="K97" s="191">
        <v>-33</v>
      </c>
      <c r="L97" s="191">
        <v>33</v>
      </c>
      <c r="M97" s="191">
        <f>N97-L97-K97-J97</f>
        <v>-7</v>
      </c>
      <c r="N97" s="193">
        <v>-7</v>
      </c>
      <c r="O97" s="191" t="s">
        <v>174</v>
      </c>
      <c r="P97" s="191"/>
      <c r="Q97" s="191"/>
      <c r="R97" s="191"/>
      <c r="S97" s="193"/>
      <c r="T97" s="179"/>
    </row>
    <row r="98" spans="1:20" ht="10.95" customHeight="1" outlineLevel="1" x14ac:dyDescent="0.3">
      <c r="A98" s="424" t="s">
        <v>229</v>
      </c>
      <c r="B98" s="194">
        <v>872.2</v>
      </c>
      <c r="C98" s="194">
        <v>1281</v>
      </c>
      <c r="D98" s="194">
        <v>1208.3</v>
      </c>
      <c r="E98" s="195">
        <v>1811.3</v>
      </c>
      <c r="F98" s="195">
        <v>1411</v>
      </c>
      <c r="G98" s="195">
        <v>1486</v>
      </c>
      <c r="H98" s="195">
        <v>1455</v>
      </c>
      <c r="I98" s="194">
        <v>1811.3</v>
      </c>
      <c r="J98" s="195">
        <v>1443.6</v>
      </c>
      <c r="K98" s="195">
        <v>1802</v>
      </c>
      <c r="L98" s="195">
        <v>1278</v>
      </c>
      <c r="M98" s="195">
        <f>L99</f>
        <v>1633</v>
      </c>
      <c r="N98" s="194">
        <f>I99</f>
        <v>1443.6</v>
      </c>
      <c r="O98" s="195" t="s">
        <v>174</v>
      </c>
      <c r="P98" s="195"/>
      <c r="Q98" s="195"/>
      <c r="R98" s="195"/>
      <c r="S98" s="194"/>
      <c r="T98" s="176"/>
    </row>
    <row r="99" spans="1:20" ht="10.95" customHeight="1" outlineLevel="1" thickBot="1" x14ac:dyDescent="0.35">
      <c r="A99" s="425" t="s">
        <v>230</v>
      </c>
      <c r="B99" s="426">
        <v>1281</v>
      </c>
      <c r="C99" s="426">
        <v>1208.3</v>
      </c>
      <c r="D99" s="426">
        <v>1811.3</v>
      </c>
      <c r="E99" s="427">
        <v>1410.3</v>
      </c>
      <c r="F99" s="427">
        <v>1486</v>
      </c>
      <c r="G99" s="427">
        <v>1455</v>
      </c>
      <c r="H99" s="427">
        <v>1444</v>
      </c>
      <c r="I99" s="426">
        <v>1443.6</v>
      </c>
      <c r="J99" s="427">
        <v>1802.3</v>
      </c>
      <c r="K99" s="427">
        <v>1278</v>
      </c>
      <c r="L99" s="427">
        <v>1633</v>
      </c>
      <c r="M99" s="427">
        <f>M98+M97+M96+M95</f>
        <v>1506.9</v>
      </c>
      <c r="N99" s="426">
        <f>N98+N97+N96+N95</f>
        <v>1506.6</v>
      </c>
      <c r="O99" s="427" t="s">
        <v>174</v>
      </c>
      <c r="P99" s="427"/>
      <c r="Q99" s="427"/>
      <c r="R99" s="427"/>
      <c r="S99" s="426"/>
      <c r="T99" s="176"/>
    </row>
    <row r="100" spans="1:20" s="184" customFormat="1" ht="10.95" customHeight="1" outlineLevel="1" x14ac:dyDescent="0.2">
      <c r="A100" s="184" t="s">
        <v>167</v>
      </c>
      <c r="B100" s="185">
        <f>ROUND((B99-B98-SUM(B95:B97)),0)</f>
        <v>0</v>
      </c>
      <c r="C100" s="185">
        <f t="shared" ref="C100:N100" si="30">ROUND((C99-C98-SUM(C95:C97)),0)</f>
        <v>0</v>
      </c>
      <c r="D100" s="185">
        <f t="shared" si="30"/>
        <v>0</v>
      </c>
      <c r="E100" s="185">
        <f t="shared" si="30"/>
        <v>0</v>
      </c>
      <c r="F100" s="185">
        <f t="shared" si="30"/>
        <v>0</v>
      </c>
      <c r="G100" s="185">
        <f t="shared" si="30"/>
        <v>0</v>
      </c>
      <c r="H100" s="185">
        <f t="shared" si="30"/>
        <v>0</v>
      </c>
      <c r="I100" s="185">
        <f t="shared" si="30"/>
        <v>0</v>
      </c>
      <c r="J100" s="185">
        <f t="shared" si="30"/>
        <v>0</v>
      </c>
      <c r="K100" s="185">
        <f t="shared" si="30"/>
        <v>0</v>
      </c>
      <c r="L100" s="185">
        <f t="shared" si="30"/>
        <v>0</v>
      </c>
      <c r="M100" s="185">
        <f t="shared" si="30"/>
        <v>0</v>
      </c>
      <c r="N100" s="185">
        <f t="shared" si="30"/>
        <v>0</v>
      </c>
      <c r="O100" s="185"/>
      <c r="P100" s="185"/>
      <c r="Q100" s="185"/>
      <c r="R100" s="185"/>
      <c r="S100" s="185"/>
      <c r="T100" s="185"/>
    </row>
    <row r="101" spans="1:20" x14ac:dyDescent="0.3">
      <c r="A101" s="184"/>
      <c r="B101" s="184"/>
      <c r="C101" s="184"/>
      <c r="D101" s="184"/>
      <c r="E101" s="184"/>
      <c r="F101" s="184"/>
      <c r="G101" s="184"/>
      <c r="H101" s="184"/>
      <c r="I101" s="184"/>
      <c r="J101" s="184"/>
      <c r="K101" s="185"/>
      <c r="L101" s="184"/>
      <c r="M101" s="184"/>
      <c r="N101" s="184"/>
      <c r="O101" s="184"/>
      <c r="P101" s="185"/>
      <c r="Q101" s="184"/>
      <c r="R101" s="184"/>
      <c r="S101" s="184"/>
    </row>
    <row r="123" spans="5:20" x14ac:dyDescent="0.3">
      <c r="E123" s="179"/>
      <c r="F123" s="179"/>
      <c r="G123" s="179"/>
      <c r="H123" s="179"/>
      <c r="I123" s="179"/>
      <c r="J123" s="179"/>
      <c r="K123" s="179"/>
      <c r="L123" s="179"/>
      <c r="M123" s="179"/>
      <c r="N123" s="179"/>
      <c r="O123" s="179"/>
      <c r="P123" s="179"/>
      <c r="Q123" s="179"/>
      <c r="R123" s="179"/>
      <c r="S123" s="179"/>
      <c r="T123" s="179"/>
    </row>
    <row r="124" spans="5:20" x14ac:dyDescent="0.3">
      <c r="E124" s="179"/>
      <c r="F124" s="179"/>
      <c r="G124" s="179"/>
      <c r="H124" s="179"/>
      <c r="I124" s="179"/>
      <c r="J124" s="179"/>
      <c r="K124" s="179"/>
      <c r="L124" s="179"/>
      <c r="M124" s="179"/>
      <c r="N124" s="179"/>
      <c r="O124" s="179"/>
      <c r="P124" s="179"/>
      <c r="Q124" s="179"/>
      <c r="R124" s="179"/>
      <c r="S124" s="179"/>
      <c r="T124" s="179"/>
    </row>
    <row r="125" spans="5:20" x14ac:dyDescent="0.3">
      <c r="J125" s="182"/>
      <c r="K125" s="182"/>
      <c r="L125" s="182"/>
      <c r="O125" s="182"/>
      <c r="P125" s="182"/>
      <c r="Q125" s="182"/>
    </row>
    <row r="126" spans="5:20" x14ac:dyDescent="0.3">
      <c r="J126" s="182"/>
      <c r="K126" s="182"/>
      <c r="L126" s="182"/>
      <c r="O126" s="182"/>
      <c r="P126" s="182"/>
      <c r="Q126" s="182"/>
    </row>
    <row r="127" spans="5:20" x14ac:dyDescent="0.3">
      <c r="J127" s="182"/>
      <c r="K127" s="182"/>
      <c r="L127" s="182"/>
      <c r="O127" s="182"/>
      <c r="P127" s="182"/>
      <c r="Q127" s="182"/>
    </row>
    <row r="128" spans="5:20" x14ac:dyDescent="0.3">
      <c r="J128" s="182"/>
      <c r="K128" s="182"/>
      <c r="L128" s="182"/>
      <c r="O128" s="182"/>
      <c r="P128" s="182"/>
      <c r="Q128" s="182"/>
    </row>
    <row r="129" spans="10:17" x14ac:dyDescent="0.3">
      <c r="J129" s="182"/>
      <c r="K129" s="182"/>
      <c r="L129" s="182"/>
      <c r="O129" s="182"/>
      <c r="P129" s="182"/>
      <c r="Q129" s="182"/>
    </row>
    <row r="130" spans="10:17" x14ac:dyDescent="0.3">
      <c r="J130" s="182"/>
      <c r="K130" s="182"/>
      <c r="L130" s="182"/>
      <c r="O130" s="182"/>
      <c r="P130" s="182"/>
      <c r="Q130" s="182"/>
    </row>
    <row r="131" spans="10:17" x14ac:dyDescent="0.3">
      <c r="J131" s="182"/>
      <c r="K131" s="182"/>
      <c r="L131" s="182"/>
      <c r="O131" s="182"/>
      <c r="P131" s="182"/>
      <c r="Q131" s="182"/>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5AD14-0E2B-41ED-9E98-217A5424E89A}">
  <sheetPr>
    <tabColor theme="4"/>
  </sheetPr>
  <dimension ref="A1:AR120"/>
  <sheetViews>
    <sheetView zoomScaleNormal="100" workbookViewId="0">
      <pane xSplit="1" ySplit="1" topLeftCell="B2" activePane="bottomRight" state="frozen"/>
      <selection pane="topRight"/>
      <selection pane="bottomLeft"/>
      <selection pane="bottomRight"/>
    </sheetView>
  </sheetViews>
  <sheetFormatPr defaultColWidth="9.33203125" defaultRowHeight="10.199999999999999" outlineLevelCol="1" x14ac:dyDescent="0.2"/>
  <cols>
    <col min="1" max="1" width="53.33203125" style="117" customWidth="1"/>
    <col min="2" max="4" width="10.33203125" style="117" customWidth="1"/>
    <col min="5" max="8" width="10.33203125" style="117" hidden="1" customWidth="1" outlineLevel="1"/>
    <col min="9" max="9" width="10.33203125" style="117" customWidth="1" collapsed="1"/>
    <col min="10" max="13" width="10.33203125" style="117" hidden="1" customWidth="1" outlineLevel="1"/>
    <col min="14" max="14" width="10.33203125" style="117" customWidth="1" collapsed="1"/>
    <col min="15" max="18" width="10.33203125" style="117" hidden="1" customWidth="1" outlineLevel="1"/>
    <col min="19" max="19" width="10.33203125" style="117" customWidth="1" collapsed="1"/>
    <col min="20" max="20" width="7.33203125" style="117" customWidth="1"/>
    <col min="21" max="39" width="9.33203125" style="117"/>
    <col min="40" max="44" width="9.33203125" style="117" bestFit="1" customWidth="1"/>
    <col min="45" max="16384" width="9.33203125" style="117"/>
  </cols>
  <sheetData>
    <row r="1" spans="1:44" s="13" customFormat="1" ht="10.95" customHeight="1" thickBot="1" x14ac:dyDescent="0.25">
      <c r="A1" s="190" t="s">
        <v>20</v>
      </c>
      <c r="B1" s="169" t="s">
        <v>35</v>
      </c>
      <c r="C1" s="169" t="s">
        <v>40</v>
      </c>
      <c r="D1" s="169" t="s">
        <v>45</v>
      </c>
      <c r="E1" s="169" t="s">
        <v>46</v>
      </c>
      <c r="F1" s="169" t="s">
        <v>47</v>
      </c>
      <c r="G1" s="169" t="s">
        <v>48</v>
      </c>
      <c r="H1" s="169" t="s">
        <v>49</v>
      </c>
      <c r="I1" s="169" t="s">
        <v>50</v>
      </c>
      <c r="J1" s="168" t="s">
        <v>51</v>
      </c>
      <c r="K1" s="168" t="s">
        <v>52</v>
      </c>
      <c r="L1" s="168" t="s">
        <v>53</v>
      </c>
      <c r="M1" s="168" t="s">
        <v>54</v>
      </c>
      <c r="N1" s="169" t="s">
        <v>55</v>
      </c>
      <c r="O1" s="168" t="s">
        <v>56</v>
      </c>
      <c r="P1" s="168" t="s">
        <v>57</v>
      </c>
      <c r="Q1" s="168" t="s">
        <v>58</v>
      </c>
      <c r="R1" s="168" t="s">
        <v>59</v>
      </c>
      <c r="S1" s="169" t="s">
        <v>60</v>
      </c>
      <c r="T1" s="4"/>
      <c r="U1" s="4"/>
      <c r="V1" s="4"/>
      <c r="W1" s="4"/>
      <c r="X1" s="4"/>
      <c r="Y1" s="4"/>
      <c r="Z1" s="4"/>
      <c r="AA1" s="4"/>
      <c r="AB1" s="4"/>
      <c r="AC1" s="4"/>
      <c r="AD1" s="4"/>
      <c r="AE1" s="4"/>
      <c r="AF1" s="4"/>
      <c r="AG1" s="4"/>
      <c r="AH1" s="4"/>
      <c r="AI1" s="4"/>
      <c r="AJ1" s="4"/>
      <c r="AK1" s="4"/>
      <c r="AL1" s="4"/>
      <c r="AM1" s="117"/>
      <c r="AN1" s="170"/>
      <c r="AO1" s="170"/>
      <c r="AP1" s="170"/>
      <c r="AQ1" s="170"/>
      <c r="AR1" s="170"/>
    </row>
    <row r="2" spans="1:44" s="171" customFormat="1" ht="10.95" customHeight="1" x14ac:dyDescent="0.2">
      <c r="A2" s="409"/>
      <c r="B2" s="191"/>
      <c r="C2" s="191"/>
      <c r="D2" s="191"/>
      <c r="E2" s="191"/>
      <c r="F2" s="191"/>
      <c r="G2" s="191"/>
      <c r="H2" s="191"/>
      <c r="I2" s="191"/>
      <c r="J2" s="191"/>
      <c r="K2" s="191"/>
      <c r="L2" s="191"/>
      <c r="M2" s="191"/>
      <c r="N2" s="191"/>
      <c r="O2" s="191"/>
      <c r="P2" s="191"/>
      <c r="Q2" s="191"/>
      <c r="R2" s="191"/>
      <c r="S2" s="191"/>
      <c r="T2" s="16"/>
      <c r="W2" s="16"/>
      <c r="X2" s="16"/>
      <c r="Y2" s="16"/>
      <c r="Z2" s="16"/>
      <c r="AA2" s="16"/>
      <c r="AB2" s="16"/>
      <c r="AC2" s="16"/>
      <c r="AD2" s="16"/>
      <c r="AE2" s="16"/>
      <c r="AF2" s="17"/>
      <c r="AG2" s="16"/>
      <c r="AH2" s="16"/>
      <c r="AI2" s="16"/>
      <c r="AJ2" s="16"/>
      <c r="AK2" s="16"/>
      <c r="AL2" s="16"/>
      <c r="AM2" s="117"/>
    </row>
    <row r="3" spans="1:44" s="171" customFormat="1" ht="10.95" customHeight="1" x14ac:dyDescent="0.2">
      <c r="A3" s="409"/>
      <c r="B3" s="191"/>
      <c r="C3" s="191"/>
      <c r="D3" s="191"/>
      <c r="E3" s="191"/>
      <c r="F3" s="191"/>
      <c r="G3" s="191"/>
      <c r="H3" s="191"/>
      <c r="I3" s="191"/>
      <c r="J3" s="191"/>
      <c r="K3" s="191"/>
      <c r="L3" s="191"/>
      <c r="M3" s="191"/>
      <c r="N3" s="191"/>
      <c r="O3" s="191"/>
      <c r="P3" s="191"/>
      <c r="Q3" s="191"/>
      <c r="R3" s="191"/>
      <c r="S3" s="191"/>
      <c r="T3" s="16"/>
      <c r="W3" s="16"/>
      <c r="X3" s="16"/>
      <c r="Y3" s="16"/>
      <c r="Z3" s="16"/>
      <c r="AA3" s="16"/>
      <c r="AB3" s="16"/>
      <c r="AC3" s="16"/>
      <c r="AD3" s="16"/>
      <c r="AE3" s="16"/>
      <c r="AF3" s="17"/>
      <c r="AG3" s="16"/>
      <c r="AH3" s="16"/>
      <c r="AI3" s="16"/>
      <c r="AJ3" s="16"/>
      <c r="AK3" s="16"/>
      <c r="AL3" s="16"/>
      <c r="AM3" s="117"/>
    </row>
    <row r="4" spans="1:44" s="171" customFormat="1" ht="10.95" customHeight="1" x14ac:dyDescent="0.2">
      <c r="A4" s="192" t="s">
        <v>231</v>
      </c>
      <c r="B4" s="191"/>
      <c r="C4" s="191"/>
      <c r="D4" s="191"/>
      <c r="E4" s="191"/>
      <c r="F4" s="191"/>
      <c r="G4" s="191"/>
      <c r="H4" s="191"/>
      <c r="I4" s="191"/>
      <c r="J4" s="191"/>
      <c r="K4" s="191"/>
      <c r="L4" s="191"/>
      <c r="M4" s="191"/>
      <c r="N4" s="191"/>
      <c r="O4" s="191"/>
      <c r="P4" s="191"/>
      <c r="Q4" s="191"/>
      <c r="R4" s="191"/>
      <c r="S4" s="191"/>
      <c r="T4" s="16"/>
      <c r="W4" s="16"/>
      <c r="X4" s="16"/>
      <c r="Y4" s="16"/>
      <c r="Z4" s="16"/>
      <c r="AA4" s="16"/>
      <c r="AB4" s="16"/>
      <c r="AC4" s="16"/>
      <c r="AD4" s="16"/>
      <c r="AE4" s="16"/>
      <c r="AF4" s="17"/>
      <c r="AG4" s="16"/>
      <c r="AH4" s="16"/>
      <c r="AI4" s="16"/>
      <c r="AJ4" s="16"/>
      <c r="AK4" s="16"/>
      <c r="AL4" s="16"/>
      <c r="AM4" s="117"/>
    </row>
    <row r="5" spans="1:44" s="171" customFormat="1" ht="10.95" customHeight="1" x14ac:dyDescent="0.2">
      <c r="A5" s="184" t="s">
        <v>232</v>
      </c>
      <c r="B5" s="193">
        <v>2545</v>
      </c>
      <c r="C5" s="193">
        <v>2433</v>
      </c>
      <c r="D5" s="193">
        <v>2432</v>
      </c>
      <c r="E5" s="191">
        <v>2401</v>
      </c>
      <c r="F5" s="191">
        <v>2449</v>
      </c>
      <c r="G5" s="191">
        <v>2484</v>
      </c>
      <c r="H5" s="191">
        <f>I5</f>
        <v>2479</v>
      </c>
      <c r="I5" s="193">
        <v>2479</v>
      </c>
      <c r="J5" s="191">
        <v>2461</v>
      </c>
      <c r="K5" s="191">
        <v>2452</v>
      </c>
      <c r="L5" s="191">
        <v>2437</v>
      </c>
      <c r="M5" s="191">
        <v>2402</v>
      </c>
      <c r="N5" s="193">
        <f>M5</f>
        <v>2402</v>
      </c>
      <c r="O5" s="191"/>
      <c r="P5" s="191"/>
      <c r="Q5" s="191"/>
      <c r="R5" s="191"/>
      <c r="S5" s="193"/>
      <c r="T5" s="183"/>
      <c r="W5" s="16"/>
      <c r="X5" s="16"/>
      <c r="Y5" s="16"/>
      <c r="Z5" s="16"/>
      <c r="AA5" s="16"/>
      <c r="AB5" s="16"/>
      <c r="AC5" s="16"/>
      <c r="AD5" s="16"/>
      <c r="AE5" s="16"/>
      <c r="AF5" s="17"/>
      <c r="AG5" s="16"/>
      <c r="AH5" s="16"/>
      <c r="AI5" s="16"/>
      <c r="AJ5" s="16"/>
      <c r="AK5" s="16"/>
      <c r="AL5" s="16"/>
      <c r="AM5" s="117"/>
    </row>
    <row r="6" spans="1:44" s="171" customFormat="1" ht="10.95" customHeight="1" x14ac:dyDescent="0.2">
      <c r="A6" s="184" t="s">
        <v>233</v>
      </c>
      <c r="B6" s="193">
        <v>1056</v>
      </c>
      <c r="C6" s="193">
        <v>1083</v>
      </c>
      <c r="D6" s="193">
        <v>1208</v>
      </c>
      <c r="E6" s="191">
        <v>1202</v>
      </c>
      <c r="F6" s="191">
        <v>1208</v>
      </c>
      <c r="G6" s="191">
        <v>1455</v>
      </c>
      <c r="H6" s="191">
        <f t="shared" ref="H6:H60" si="0">I6</f>
        <v>1483</v>
      </c>
      <c r="I6" s="193">
        <v>1483</v>
      </c>
      <c r="J6" s="191">
        <v>1471</v>
      </c>
      <c r="K6" s="191">
        <v>1445</v>
      </c>
      <c r="L6" s="191">
        <v>1450</v>
      </c>
      <c r="M6" s="191">
        <v>1452</v>
      </c>
      <c r="N6" s="193">
        <f t="shared" ref="N6:N14" si="1">M6</f>
        <v>1452</v>
      </c>
      <c r="O6" s="191"/>
      <c r="P6" s="191"/>
      <c r="Q6" s="191"/>
      <c r="R6" s="191"/>
      <c r="S6" s="193"/>
      <c r="T6" s="183"/>
      <c r="W6" s="16"/>
      <c r="X6" s="16"/>
      <c r="Y6" s="16"/>
      <c r="Z6" s="16"/>
      <c r="AA6" s="16"/>
      <c r="AB6" s="16"/>
      <c r="AC6" s="16"/>
      <c r="AD6" s="16"/>
      <c r="AE6" s="16"/>
      <c r="AF6" s="17"/>
      <c r="AG6" s="16"/>
      <c r="AH6" s="16"/>
      <c r="AI6" s="16"/>
      <c r="AJ6" s="16"/>
      <c r="AK6" s="16"/>
      <c r="AL6" s="16"/>
      <c r="AM6" s="117"/>
    </row>
    <row r="7" spans="1:44" s="119" customFormat="1" ht="10.95" customHeight="1" x14ac:dyDescent="0.2">
      <c r="A7" s="184" t="s">
        <v>234</v>
      </c>
      <c r="B7" s="193">
        <v>411</v>
      </c>
      <c r="C7" s="193">
        <v>363</v>
      </c>
      <c r="D7" s="193">
        <v>369</v>
      </c>
      <c r="E7" s="191">
        <v>393</v>
      </c>
      <c r="F7" s="191">
        <v>407</v>
      </c>
      <c r="G7" s="191">
        <v>491</v>
      </c>
      <c r="H7" s="191">
        <f t="shared" si="0"/>
        <v>537</v>
      </c>
      <c r="I7" s="193">
        <v>537</v>
      </c>
      <c r="J7" s="191">
        <v>544</v>
      </c>
      <c r="K7" s="191">
        <v>522</v>
      </c>
      <c r="L7" s="191">
        <v>510</v>
      </c>
      <c r="M7" s="191">
        <v>572</v>
      </c>
      <c r="N7" s="193">
        <f t="shared" si="1"/>
        <v>572</v>
      </c>
      <c r="O7" s="191"/>
      <c r="P7" s="191"/>
      <c r="Q7" s="191"/>
      <c r="R7" s="191"/>
      <c r="S7" s="193"/>
      <c r="T7" s="183"/>
    </row>
    <row r="8" spans="1:44" ht="10.95" customHeight="1" x14ac:dyDescent="0.2">
      <c r="A8" s="184" t="s">
        <v>235</v>
      </c>
      <c r="B8" s="193">
        <v>18</v>
      </c>
      <c r="C8" s="193">
        <v>19</v>
      </c>
      <c r="D8" s="193">
        <v>1</v>
      </c>
      <c r="E8" s="191">
        <v>1</v>
      </c>
      <c r="F8" s="191">
        <v>1</v>
      </c>
      <c r="G8" s="191">
        <v>1</v>
      </c>
      <c r="H8" s="191">
        <f t="shared" si="0"/>
        <v>2</v>
      </c>
      <c r="I8" s="193">
        <v>2</v>
      </c>
      <c r="J8" s="191">
        <v>2</v>
      </c>
      <c r="K8" s="191">
        <v>2</v>
      </c>
      <c r="L8" s="191">
        <v>2</v>
      </c>
      <c r="M8" s="191">
        <v>151</v>
      </c>
      <c r="N8" s="193">
        <f t="shared" si="1"/>
        <v>151</v>
      </c>
      <c r="O8" s="191"/>
      <c r="P8" s="191"/>
      <c r="Q8" s="191"/>
      <c r="R8" s="191"/>
      <c r="S8" s="193"/>
    </row>
    <row r="9" spans="1:44" ht="10.95" customHeight="1" x14ac:dyDescent="0.2">
      <c r="A9" s="184" t="s">
        <v>236</v>
      </c>
      <c r="B9" s="193">
        <v>313</v>
      </c>
      <c r="C9" s="193">
        <v>285</v>
      </c>
      <c r="D9" s="193">
        <v>322</v>
      </c>
      <c r="E9" s="191">
        <v>303</v>
      </c>
      <c r="F9" s="191">
        <v>255</v>
      </c>
      <c r="G9" s="191">
        <v>322</v>
      </c>
      <c r="H9" s="191">
        <f t="shared" si="0"/>
        <v>377</v>
      </c>
      <c r="I9" s="193">
        <v>377</v>
      </c>
      <c r="J9" s="191">
        <v>374</v>
      </c>
      <c r="K9" s="191">
        <v>451</v>
      </c>
      <c r="L9" s="191">
        <v>372</v>
      </c>
      <c r="M9" s="191">
        <v>696</v>
      </c>
      <c r="N9" s="193">
        <f>M9</f>
        <v>696</v>
      </c>
      <c r="O9" s="191"/>
      <c r="P9" s="191"/>
      <c r="Q9" s="191"/>
      <c r="R9" s="191"/>
      <c r="S9" s="193"/>
    </row>
    <row r="10" spans="1:44" ht="10.95" customHeight="1" x14ac:dyDescent="0.2">
      <c r="A10" s="184" t="s">
        <v>237</v>
      </c>
      <c r="B10" s="193">
        <v>90</v>
      </c>
      <c r="C10" s="193">
        <v>83</v>
      </c>
      <c r="D10" s="193">
        <v>97</v>
      </c>
      <c r="E10" s="191">
        <v>95</v>
      </c>
      <c r="F10" s="191">
        <v>94</v>
      </c>
      <c r="G10" s="191">
        <v>88</v>
      </c>
      <c r="H10" s="191">
        <f t="shared" si="0"/>
        <v>91</v>
      </c>
      <c r="I10" s="193">
        <v>91</v>
      </c>
      <c r="J10" s="191">
        <v>93</v>
      </c>
      <c r="K10" s="191">
        <v>93</v>
      </c>
      <c r="L10" s="191">
        <v>89</v>
      </c>
      <c r="M10" s="191">
        <v>105</v>
      </c>
      <c r="N10" s="193">
        <f t="shared" si="1"/>
        <v>105</v>
      </c>
      <c r="O10" s="191"/>
      <c r="P10" s="191"/>
      <c r="Q10" s="191"/>
      <c r="R10" s="191"/>
      <c r="S10" s="193"/>
    </row>
    <row r="11" spans="1:44" s="119" customFormat="1" ht="10.95" customHeight="1" x14ac:dyDescent="0.2">
      <c r="A11" s="184" t="s">
        <v>238</v>
      </c>
      <c r="B11" s="193">
        <v>0</v>
      </c>
      <c r="C11" s="193">
        <v>0</v>
      </c>
      <c r="D11" s="193">
        <v>0</v>
      </c>
      <c r="E11" s="191">
        <v>0</v>
      </c>
      <c r="F11" s="191">
        <v>1</v>
      </c>
      <c r="G11" s="191">
        <v>0</v>
      </c>
      <c r="H11" s="191">
        <f t="shared" si="0"/>
        <v>14</v>
      </c>
      <c r="I11" s="193">
        <v>14</v>
      </c>
      <c r="J11" s="191">
        <v>2</v>
      </c>
      <c r="K11" s="191">
        <v>1</v>
      </c>
      <c r="L11" s="191">
        <v>2</v>
      </c>
      <c r="M11" s="191">
        <v>8</v>
      </c>
      <c r="N11" s="193">
        <f t="shared" si="1"/>
        <v>8</v>
      </c>
      <c r="O11" s="191"/>
      <c r="P11" s="191"/>
      <c r="Q11" s="191"/>
      <c r="R11" s="191"/>
      <c r="S11" s="193"/>
      <c r="T11" s="117"/>
    </row>
    <row r="12" spans="1:44" s="119" customFormat="1" ht="10.95" customHeight="1" x14ac:dyDescent="0.2">
      <c r="A12" s="428" t="s">
        <v>239</v>
      </c>
      <c r="B12" s="193" t="s">
        <v>240</v>
      </c>
      <c r="C12" s="193" t="s">
        <v>240</v>
      </c>
      <c r="D12" s="193" t="s">
        <v>240</v>
      </c>
      <c r="E12" s="191">
        <v>0</v>
      </c>
      <c r="F12" s="191" t="s">
        <v>240</v>
      </c>
      <c r="G12" s="191">
        <v>0</v>
      </c>
      <c r="H12" s="191" t="str">
        <f t="shared" si="0"/>
        <v>-</v>
      </c>
      <c r="I12" s="193" t="s">
        <v>240</v>
      </c>
      <c r="J12" s="191">
        <v>0</v>
      </c>
      <c r="K12" s="191">
        <v>0</v>
      </c>
      <c r="L12" s="191">
        <v>0</v>
      </c>
      <c r="M12" s="191">
        <v>0</v>
      </c>
      <c r="N12" s="193">
        <f t="shared" si="1"/>
        <v>0</v>
      </c>
      <c r="O12" s="191"/>
      <c r="P12" s="191"/>
      <c r="Q12" s="191"/>
      <c r="R12" s="191"/>
      <c r="S12" s="193"/>
      <c r="T12" s="117"/>
    </row>
    <row r="13" spans="1:44" ht="10.95" customHeight="1" x14ac:dyDescent="0.2">
      <c r="A13" s="184" t="s">
        <v>241</v>
      </c>
      <c r="B13" s="193">
        <v>194</v>
      </c>
      <c r="C13" s="193">
        <v>253</v>
      </c>
      <c r="D13" s="193">
        <v>578</v>
      </c>
      <c r="E13" s="191">
        <v>842</v>
      </c>
      <c r="F13" s="191">
        <v>928</v>
      </c>
      <c r="G13" s="191">
        <v>952</v>
      </c>
      <c r="H13" s="191">
        <f t="shared" si="0"/>
        <v>183</v>
      </c>
      <c r="I13" s="193">
        <v>183</v>
      </c>
      <c r="J13" s="191">
        <v>207</v>
      </c>
      <c r="K13" s="191">
        <v>454</v>
      </c>
      <c r="L13" s="191">
        <v>234</v>
      </c>
      <c r="M13" s="191">
        <v>267</v>
      </c>
      <c r="N13" s="193">
        <f t="shared" si="1"/>
        <v>267</v>
      </c>
      <c r="O13" s="191"/>
      <c r="P13" s="191"/>
      <c r="Q13" s="191"/>
      <c r="R13" s="191"/>
      <c r="S13" s="193"/>
      <c r="T13" s="119"/>
    </row>
    <row r="14" spans="1:44" ht="10.95" customHeight="1" x14ac:dyDescent="0.2">
      <c r="A14" s="184" t="s">
        <v>242</v>
      </c>
      <c r="B14" s="193">
        <v>46</v>
      </c>
      <c r="C14" s="193">
        <v>59</v>
      </c>
      <c r="D14" s="193">
        <v>114</v>
      </c>
      <c r="E14" s="191">
        <v>124</v>
      </c>
      <c r="F14" s="191">
        <v>117</v>
      </c>
      <c r="G14" s="191">
        <v>125</v>
      </c>
      <c r="H14" s="191">
        <f t="shared" si="0"/>
        <v>127</v>
      </c>
      <c r="I14" s="193">
        <v>127</v>
      </c>
      <c r="J14" s="191">
        <v>129</v>
      </c>
      <c r="K14" s="191">
        <v>125</v>
      </c>
      <c r="L14" s="191">
        <v>119</v>
      </c>
      <c r="M14" s="191">
        <v>135</v>
      </c>
      <c r="N14" s="193">
        <f t="shared" si="1"/>
        <v>135</v>
      </c>
      <c r="O14" s="191"/>
      <c r="P14" s="191"/>
      <c r="Q14" s="191"/>
      <c r="R14" s="191"/>
      <c r="S14" s="193"/>
    </row>
    <row r="15" spans="1:44" s="119" customFormat="1" ht="10.95" customHeight="1" x14ac:dyDescent="0.2">
      <c r="A15" s="429" t="s">
        <v>243</v>
      </c>
      <c r="B15" s="194">
        <f t="shared" ref="B15:N15" si="2">SUM(B5:B14)</f>
        <v>4673</v>
      </c>
      <c r="C15" s="194">
        <f t="shared" si="2"/>
        <v>4578</v>
      </c>
      <c r="D15" s="194">
        <f t="shared" si="2"/>
        <v>5121</v>
      </c>
      <c r="E15" s="195">
        <f t="shared" si="2"/>
        <v>5361</v>
      </c>
      <c r="F15" s="195">
        <f t="shared" si="2"/>
        <v>5460</v>
      </c>
      <c r="G15" s="195">
        <f t="shared" si="2"/>
        <v>5918</v>
      </c>
      <c r="H15" s="195">
        <f t="shared" si="2"/>
        <v>5293</v>
      </c>
      <c r="I15" s="194">
        <f t="shared" si="2"/>
        <v>5293</v>
      </c>
      <c r="J15" s="195">
        <f t="shared" si="2"/>
        <v>5283</v>
      </c>
      <c r="K15" s="195">
        <f t="shared" si="2"/>
        <v>5545</v>
      </c>
      <c r="L15" s="195">
        <f t="shared" si="2"/>
        <v>5215</v>
      </c>
      <c r="M15" s="195">
        <f t="shared" si="2"/>
        <v>5788</v>
      </c>
      <c r="N15" s="194">
        <f t="shared" si="2"/>
        <v>5788</v>
      </c>
      <c r="O15" s="195"/>
      <c r="P15" s="195"/>
      <c r="Q15" s="195"/>
      <c r="R15" s="195"/>
      <c r="S15" s="194"/>
    </row>
    <row r="16" spans="1:44" ht="10.95" customHeight="1" x14ac:dyDescent="0.2">
      <c r="A16" s="184"/>
      <c r="B16" s="193"/>
      <c r="C16" s="193"/>
      <c r="D16" s="193"/>
      <c r="E16" s="191"/>
      <c r="F16" s="191"/>
      <c r="G16" s="191"/>
      <c r="H16" s="191"/>
      <c r="I16" s="193"/>
      <c r="J16" s="191"/>
      <c r="K16" s="191"/>
      <c r="L16" s="191"/>
      <c r="M16" s="191"/>
      <c r="N16" s="193"/>
      <c r="O16" s="191"/>
      <c r="P16" s="191"/>
      <c r="Q16" s="191"/>
      <c r="R16" s="191"/>
      <c r="S16" s="193"/>
      <c r="T16" s="196"/>
    </row>
    <row r="17" spans="1:44" s="119" customFormat="1" ht="10.95" customHeight="1" x14ac:dyDescent="0.2">
      <c r="A17" s="184" t="s">
        <v>244</v>
      </c>
      <c r="B17" s="193">
        <v>9</v>
      </c>
      <c r="C17" s="193">
        <v>10</v>
      </c>
      <c r="D17" s="193">
        <v>13</v>
      </c>
      <c r="E17" s="191">
        <v>21</v>
      </c>
      <c r="F17" s="191">
        <v>18</v>
      </c>
      <c r="G17" s="191">
        <v>17</v>
      </c>
      <c r="H17" s="191">
        <f t="shared" si="0"/>
        <v>14</v>
      </c>
      <c r="I17" s="193">
        <v>14</v>
      </c>
      <c r="J17" s="191">
        <v>11</v>
      </c>
      <c r="K17" s="191">
        <v>11</v>
      </c>
      <c r="L17" s="191">
        <v>12</v>
      </c>
      <c r="M17" s="191">
        <v>13</v>
      </c>
      <c r="N17" s="193">
        <f t="shared" ref="N17:N23" si="3">M17</f>
        <v>13</v>
      </c>
      <c r="O17" s="191"/>
      <c r="P17" s="191"/>
      <c r="Q17" s="191"/>
      <c r="R17" s="191"/>
      <c r="S17" s="193"/>
    </row>
    <row r="18" spans="1:44" ht="10.95" customHeight="1" x14ac:dyDescent="0.2">
      <c r="A18" s="184" t="s">
        <v>245</v>
      </c>
      <c r="B18" s="193">
        <v>260</v>
      </c>
      <c r="C18" s="193">
        <v>286</v>
      </c>
      <c r="D18" s="193">
        <v>1002</v>
      </c>
      <c r="E18" s="191">
        <v>944</v>
      </c>
      <c r="F18" s="191">
        <v>887</v>
      </c>
      <c r="G18" s="191">
        <v>808</v>
      </c>
      <c r="H18" s="191">
        <f t="shared" si="0"/>
        <v>870</v>
      </c>
      <c r="I18" s="193">
        <v>870</v>
      </c>
      <c r="J18" s="191">
        <v>930</v>
      </c>
      <c r="K18" s="191">
        <v>930</v>
      </c>
      <c r="L18" s="191">
        <v>857</v>
      </c>
      <c r="M18" s="191">
        <v>1002</v>
      </c>
      <c r="N18" s="193">
        <f t="shared" si="3"/>
        <v>1002</v>
      </c>
      <c r="O18" s="191"/>
      <c r="P18" s="191"/>
      <c r="Q18" s="191"/>
      <c r="R18" s="191"/>
      <c r="S18" s="193"/>
    </row>
    <row r="19" spans="1:44" ht="10.95" customHeight="1" x14ac:dyDescent="0.2">
      <c r="A19" s="184" t="s">
        <v>238</v>
      </c>
      <c r="B19" s="193">
        <v>0</v>
      </c>
      <c r="C19" s="193">
        <v>0</v>
      </c>
      <c r="D19" s="193">
        <v>0</v>
      </c>
      <c r="E19" s="191">
        <v>0</v>
      </c>
      <c r="F19" s="191">
        <v>2</v>
      </c>
      <c r="G19" s="191">
        <v>2</v>
      </c>
      <c r="H19" s="191">
        <f t="shared" si="0"/>
        <v>13</v>
      </c>
      <c r="I19" s="193">
        <v>13</v>
      </c>
      <c r="J19" s="191">
        <v>13</v>
      </c>
      <c r="K19" s="191">
        <v>8</v>
      </c>
      <c r="L19" s="191">
        <v>10</v>
      </c>
      <c r="M19" s="191">
        <v>7</v>
      </c>
      <c r="N19" s="193">
        <f t="shared" si="3"/>
        <v>7</v>
      </c>
      <c r="O19" s="191"/>
      <c r="P19" s="191"/>
      <c r="Q19" s="191"/>
      <c r="R19" s="191"/>
      <c r="S19" s="193"/>
    </row>
    <row r="20" spans="1:44" ht="10.95" customHeight="1" x14ac:dyDescent="0.2">
      <c r="A20" s="184" t="s">
        <v>246</v>
      </c>
      <c r="B20" s="193">
        <v>0</v>
      </c>
      <c r="C20" s="193">
        <v>11</v>
      </c>
      <c r="D20" s="193">
        <v>30</v>
      </c>
      <c r="E20" s="191">
        <v>28</v>
      </c>
      <c r="F20" s="191">
        <v>24</v>
      </c>
      <c r="G20" s="191">
        <v>29</v>
      </c>
      <c r="H20" s="191">
        <f t="shared" si="0"/>
        <v>40</v>
      </c>
      <c r="I20" s="193">
        <v>40</v>
      </c>
      <c r="J20" s="191">
        <v>15</v>
      </c>
      <c r="K20" s="191">
        <v>18</v>
      </c>
      <c r="L20" s="191">
        <v>16</v>
      </c>
      <c r="M20" s="191">
        <v>17</v>
      </c>
      <c r="N20" s="193">
        <f t="shared" si="3"/>
        <v>17</v>
      </c>
      <c r="O20" s="191"/>
      <c r="P20" s="191"/>
      <c r="Q20" s="191"/>
      <c r="R20" s="191"/>
      <c r="S20" s="193"/>
    </row>
    <row r="21" spans="1:44" ht="10.95" customHeight="1" x14ac:dyDescent="0.2">
      <c r="A21" s="184" t="s">
        <v>247</v>
      </c>
      <c r="B21" s="193">
        <v>128</v>
      </c>
      <c r="C21" s="193">
        <v>132</v>
      </c>
      <c r="D21" s="193">
        <v>178</v>
      </c>
      <c r="E21" s="191">
        <v>197</v>
      </c>
      <c r="F21" s="191">
        <v>221</v>
      </c>
      <c r="G21" s="191">
        <v>292</v>
      </c>
      <c r="H21" s="191">
        <f t="shared" si="0"/>
        <v>39</v>
      </c>
      <c r="I21" s="193">
        <v>39</v>
      </c>
      <c r="J21" s="191">
        <v>131</v>
      </c>
      <c r="K21" s="191">
        <v>46</v>
      </c>
      <c r="L21" s="191">
        <v>50</v>
      </c>
      <c r="M21" s="191">
        <v>154</v>
      </c>
      <c r="N21" s="193">
        <f t="shared" si="3"/>
        <v>154</v>
      </c>
      <c r="O21" s="191"/>
      <c r="P21" s="191"/>
      <c r="Q21" s="191"/>
      <c r="R21" s="191"/>
      <c r="S21" s="193"/>
    </row>
    <row r="22" spans="1:44" ht="10.95" customHeight="1" x14ac:dyDescent="0.2">
      <c r="A22" s="184" t="s">
        <v>122</v>
      </c>
      <c r="B22" s="193">
        <v>1281</v>
      </c>
      <c r="C22" s="193">
        <v>1208</v>
      </c>
      <c r="D22" s="193">
        <v>1811</v>
      </c>
      <c r="E22" s="191">
        <v>1411</v>
      </c>
      <c r="F22" s="191">
        <v>1486</v>
      </c>
      <c r="G22" s="191">
        <v>1455</v>
      </c>
      <c r="H22" s="191">
        <f t="shared" si="0"/>
        <v>1444</v>
      </c>
      <c r="I22" s="193">
        <v>1444</v>
      </c>
      <c r="J22" s="191">
        <v>1802</v>
      </c>
      <c r="K22" s="191">
        <v>1278</v>
      </c>
      <c r="L22" s="191">
        <v>1633</v>
      </c>
      <c r="M22" s="191">
        <v>1507</v>
      </c>
      <c r="N22" s="193">
        <f t="shared" si="3"/>
        <v>1507</v>
      </c>
      <c r="O22" s="191"/>
      <c r="P22" s="191"/>
      <c r="Q22" s="191"/>
      <c r="R22" s="191"/>
      <c r="S22" s="193"/>
    </row>
    <row r="23" spans="1:44" ht="10.95" customHeight="1" x14ac:dyDescent="0.2">
      <c r="A23" s="184" t="s">
        <v>248</v>
      </c>
      <c r="B23" s="193">
        <v>0</v>
      </c>
      <c r="C23" s="193">
        <v>0</v>
      </c>
      <c r="D23" s="193">
        <v>0</v>
      </c>
      <c r="E23" s="191">
        <v>0</v>
      </c>
      <c r="F23" s="191">
        <v>0</v>
      </c>
      <c r="G23" s="191">
        <v>0</v>
      </c>
      <c r="H23" s="191">
        <f t="shared" si="0"/>
        <v>0</v>
      </c>
      <c r="I23" s="193">
        <v>0</v>
      </c>
      <c r="J23" s="191">
        <v>0</v>
      </c>
      <c r="K23" s="191">
        <v>57</v>
      </c>
      <c r="L23" s="191">
        <v>43</v>
      </c>
      <c r="M23" s="191">
        <v>37</v>
      </c>
      <c r="N23" s="193">
        <f t="shared" si="3"/>
        <v>37</v>
      </c>
      <c r="O23" s="191"/>
      <c r="P23" s="191"/>
      <c r="Q23" s="191"/>
      <c r="R23" s="191"/>
      <c r="S23" s="193"/>
    </row>
    <row r="24" spans="1:44" s="119" customFormat="1" ht="10.95" customHeight="1" x14ac:dyDescent="0.2">
      <c r="A24" s="429" t="s">
        <v>249</v>
      </c>
      <c r="B24" s="194">
        <f t="shared" ref="B24:N24" si="4">SUM(B17:B23)</f>
        <v>1678</v>
      </c>
      <c r="C24" s="194">
        <f t="shared" si="4"/>
        <v>1647</v>
      </c>
      <c r="D24" s="194">
        <f t="shared" si="4"/>
        <v>3034</v>
      </c>
      <c r="E24" s="195">
        <f t="shared" si="4"/>
        <v>2601</v>
      </c>
      <c r="F24" s="195">
        <f t="shared" si="4"/>
        <v>2638</v>
      </c>
      <c r="G24" s="195">
        <f t="shared" si="4"/>
        <v>2603</v>
      </c>
      <c r="H24" s="195">
        <f t="shared" si="4"/>
        <v>2420</v>
      </c>
      <c r="I24" s="194">
        <f t="shared" si="4"/>
        <v>2420</v>
      </c>
      <c r="J24" s="195">
        <f t="shared" si="4"/>
        <v>2902</v>
      </c>
      <c r="K24" s="195">
        <f t="shared" si="4"/>
        <v>2348</v>
      </c>
      <c r="L24" s="195">
        <f t="shared" si="4"/>
        <v>2621</v>
      </c>
      <c r="M24" s="195">
        <f t="shared" si="4"/>
        <v>2737</v>
      </c>
      <c r="N24" s="194">
        <f t="shared" si="4"/>
        <v>2737</v>
      </c>
      <c r="O24" s="195"/>
      <c r="P24" s="195"/>
      <c r="Q24" s="195"/>
      <c r="R24" s="195"/>
      <c r="S24" s="194"/>
    </row>
    <row r="25" spans="1:44" ht="10.95" customHeight="1" x14ac:dyDescent="0.2">
      <c r="A25" s="184"/>
      <c r="B25" s="193"/>
      <c r="C25" s="193"/>
      <c r="D25" s="193"/>
      <c r="E25" s="191"/>
      <c r="F25" s="191"/>
      <c r="G25" s="191"/>
      <c r="H25" s="191"/>
      <c r="I25" s="193"/>
      <c r="J25" s="191"/>
      <c r="K25" s="191"/>
      <c r="L25" s="191"/>
      <c r="M25" s="191"/>
      <c r="N25" s="193"/>
      <c r="O25" s="191"/>
      <c r="P25" s="191"/>
      <c r="Q25" s="191"/>
      <c r="R25" s="191"/>
      <c r="S25" s="193"/>
    </row>
    <row r="26" spans="1:44" s="119" customFormat="1" ht="10.95" customHeight="1" x14ac:dyDescent="0.2">
      <c r="A26" s="430" t="s">
        <v>250</v>
      </c>
      <c r="B26" s="197">
        <f t="shared" ref="B26:N26" si="5">B15+B24</f>
        <v>6351</v>
      </c>
      <c r="C26" s="197">
        <f t="shared" si="5"/>
        <v>6225</v>
      </c>
      <c r="D26" s="197">
        <f t="shared" si="5"/>
        <v>8155</v>
      </c>
      <c r="E26" s="198">
        <f t="shared" si="5"/>
        <v>7962</v>
      </c>
      <c r="F26" s="198">
        <f t="shared" si="5"/>
        <v>8098</v>
      </c>
      <c r="G26" s="198">
        <f t="shared" si="5"/>
        <v>8521</v>
      </c>
      <c r="H26" s="198">
        <f t="shared" si="5"/>
        <v>7713</v>
      </c>
      <c r="I26" s="197">
        <f t="shared" si="5"/>
        <v>7713</v>
      </c>
      <c r="J26" s="198">
        <f t="shared" si="5"/>
        <v>8185</v>
      </c>
      <c r="K26" s="198">
        <f t="shared" si="5"/>
        <v>7893</v>
      </c>
      <c r="L26" s="198">
        <f t="shared" si="5"/>
        <v>7836</v>
      </c>
      <c r="M26" s="198">
        <f t="shared" si="5"/>
        <v>8525</v>
      </c>
      <c r="N26" s="197">
        <f t="shared" si="5"/>
        <v>8525</v>
      </c>
      <c r="O26" s="198"/>
      <c r="P26" s="198"/>
      <c r="Q26" s="198"/>
      <c r="R26" s="198"/>
      <c r="S26" s="197"/>
    </row>
    <row r="27" spans="1:44" ht="10.95" customHeight="1" x14ac:dyDescent="0.2">
      <c r="A27" s="184"/>
      <c r="B27" s="193"/>
      <c r="C27" s="193"/>
      <c r="D27" s="193"/>
      <c r="E27" s="191"/>
      <c r="F27" s="191"/>
      <c r="G27" s="191"/>
      <c r="H27" s="191"/>
      <c r="I27" s="193"/>
      <c r="J27" s="191"/>
      <c r="K27" s="191"/>
      <c r="L27" s="191"/>
      <c r="M27" s="191"/>
      <c r="N27" s="193"/>
      <c r="O27" s="191"/>
      <c r="P27" s="191"/>
      <c r="Q27" s="191"/>
      <c r="R27" s="191"/>
      <c r="S27" s="193"/>
    </row>
    <row r="28" spans="1:44" ht="10.95" customHeight="1" x14ac:dyDescent="0.2">
      <c r="A28" s="184" t="s">
        <v>251</v>
      </c>
      <c r="B28" s="193">
        <v>0</v>
      </c>
      <c r="C28" s="193">
        <v>0</v>
      </c>
      <c r="D28" s="193">
        <v>0</v>
      </c>
      <c r="E28" s="191">
        <v>0</v>
      </c>
      <c r="F28" s="191">
        <v>0</v>
      </c>
      <c r="G28" s="191">
        <v>0</v>
      </c>
      <c r="H28" s="191">
        <f t="shared" si="0"/>
        <v>0</v>
      </c>
      <c r="I28" s="193">
        <v>0</v>
      </c>
      <c r="J28" s="191">
        <v>0</v>
      </c>
      <c r="K28" s="191">
        <v>0</v>
      </c>
      <c r="L28" s="191">
        <v>0</v>
      </c>
      <c r="M28" s="191">
        <v>0</v>
      </c>
      <c r="N28" s="193">
        <f t="shared" ref="N28:N35" si="6">M28</f>
        <v>0</v>
      </c>
      <c r="O28" s="191"/>
      <c r="P28" s="191"/>
      <c r="Q28" s="191"/>
      <c r="R28" s="191"/>
      <c r="S28" s="193"/>
    </row>
    <row r="29" spans="1:44" ht="10.95" customHeight="1" x14ac:dyDescent="0.2">
      <c r="A29" s="184" t="s">
        <v>252</v>
      </c>
      <c r="B29" s="193">
        <v>0</v>
      </c>
      <c r="C29" s="193">
        <v>0</v>
      </c>
      <c r="D29" s="193">
        <v>0</v>
      </c>
      <c r="E29" s="191">
        <v>0</v>
      </c>
      <c r="F29" s="191">
        <v>0</v>
      </c>
      <c r="G29" s="191">
        <v>0</v>
      </c>
      <c r="H29" s="191">
        <f t="shared" si="0"/>
        <v>0</v>
      </c>
      <c r="I29" s="193">
        <v>0</v>
      </c>
      <c r="J29" s="191">
        <v>0</v>
      </c>
      <c r="K29" s="191">
        <v>0</v>
      </c>
      <c r="L29" s="191">
        <v>0</v>
      </c>
      <c r="M29" s="191">
        <v>0</v>
      </c>
      <c r="N29" s="193">
        <f t="shared" si="6"/>
        <v>0</v>
      </c>
      <c r="O29" s="191"/>
      <c r="P29" s="191"/>
      <c r="Q29" s="191"/>
      <c r="R29" s="191"/>
      <c r="S29" s="193"/>
    </row>
    <row r="30" spans="1:44" s="171" customFormat="1" ht="10.95" customHeight="1" x14ac:dyDescent="0.2">
      <c r="A30" s="184" t="s">
        <v>253</v>
      </c>
      <c r="B30" s="193">
        <v>109</v>
      </c>
      <c r="C30" s="193">
        <v>109</v>
      </c>
      <c r="D30" s="193">
        <v>0</v>
      </c>
      <c r="E30" s="191">
        <v>0</v>
      </c>
      <c r="F30" s="191">
        <v>0</v>
      </c>
      <c r="G30" s="191">
        <v>0</v>
      </c>
      <c r="H30" s="191">
        <f t="shared" si="0"/>
        <v>0</v>
      </c>
      <c r="I30" s="193">
        <v>0</v>
      </c>
      <c r="J30" s="191">
        <v>0</v>
      </c>
      <c r="K30" s="191">
        <v>0</v>
      </c>
      <c r="L30" s="191">
        <v>0</v>
      </c>
      <c r="M30" s="191">
        <v>0</v>
      </c>
      <c r="N30" s="193">
        <f t="shared" si="6"/>
        <v>0</v>
      </c>
      <c r="O30" s="191"/>
      <c r="P30" s="191"/>
      <c r="Q30" s="191"/>
      <c r="R30" s="191"/>
      <c r="S30" s="193"/>
      <c r="T30" s="16"/>
      <c r="W30" s="16"/>
      <c r="X30" s="16"/>
      <c r="Y30" s="16"/>
      <c r="Z30" s="16"/>
      <c r="AA30" s="16"/>
      <c r="AB30" s="16"/>
      <c r="AC30" s="16"/>
      <c r="AD30" s="16"/>
      <c r="AE30" s="16"/>
      <c r="AF30" s="17"/>
      <c r="AG30" s="16"/>
      <c r="AH30" s="16"/>
      <c r="AI30" s="16"/>
      <c r="AJ30" s="16"/>
      <c r="AK30" s="16"/>
      <c r="AL30" s="16"/>
      <c r="AM30" s="117"/>
    </row>
    <row r="31" spans="1:44" s="13" customFormat="1" ht="10.95" customHeight="1" x14ac:dyDescent="0.2">
      <c r="A31" s="199" t="s">
        <v>254</v>
      </c>
      <c r="B31" s="193">
        <v>7</v>
      </c>
      <c r="C31" s="193">
        <v>17</v>
      </c>
      <c r="D31" s="193">
        <v>7</v>
      </c>
      <c r="E31" s="191">
        <v>2</v>
      </c>
      <c r="F31" s="191">
        <v>9</v>
      </c>
      <c r="G31" s="191">
        <v>10</v>
      </c>
      <c r="H31" s="191">
        <f t="shared" si="0"/>
        <v>36</v>
      </c>
      <c r="I31" s="193">
        <v>36</v>
      </c>
      <c r="J31" s="191">
        <v>26</v>
      </c>
      <c r="K31" s="191">
        <v>-1</v>
      </c>
      <c r="L31" s="191">
        <v>4</v>
      </c>
      <c r="M31" s="191">
        <v>6</v>
      </c>
      <c r="N31" s="193">
        <f t="shared" si="6"/>
        <v>6</v>
      </c>
      <c r="O31" s="191"/>
      <c r="P31" s="191"/>
      <c r="Q31" s="191"/>
      <c r="R31" s="191"/>
      <c r="S31" s="193"/>
      <c r="T31" s="161"/>
      <c r="U31" s="132"/>
      <c r="V31" s="132"/>
      <c r="W31" s="132"/>
      <c r="X31" s="132"/>
      <c r="Y31" s="132"/>
      <c r="Z31" s="132"/>
      <c r="AA31" s="132"/>
      <c r="AB31" s="132"/>
      <c r="AC31" s="132"/>
      <c r="AD31" s="132"/>
      <c r="AE31" s="132"/>
      <c r="AF31" s="132"/>
      <c r="AG31" s="132"/>
      <c r="AH31" s="132"/>
      <c r="AI31" s="132"/>
      <c r="AJ31" s="132"/>
      <c r="AK31" s="132"/>
      <c r="AL31" s="132"/>
      <c r="AM31" s="117"/>
      <c r="AN31" s="132"/>
      <c r="AO31" s="132"/>
      <c r="AP31" s="132"/>
      <c r="AQ31" s="132"/>
      <c r="AR31" s="132"/>
    </row>
    <row r="32" spans="1:44" ht="10.95" customHeight="1" x14ac:dyDescent="0.2">
      <c r="A32" s="199" t="s">
        <v>255</v>
      </c>
      <c r="B32" s="193">
        <v>6</v>
      </c>
      <c r="C32" s="193">
        <v>4</v>
      </c>
      <c r="D32" s="193">
        <v>-19</v>
      </c>
      <c r="E32" s="191">
        <v>-18</v>
      </c>
      <c r="F32" s="191">
        <v>-15</v>
      </c>
      <c r="G32" s="191">
        <v>-17</v>
      </c>
      <c r="H32" s="191">
        <f t="shared" si="0"/>
        <v>-20</v>
      </c>
      <c r="I32" s="193">
        <v>-20</v>
      </c>
      <c r="J32" s="191">
        <v>-18</v>
      </c>
      <c r="K32" s="191">
        <v>-26</v>
      </c>
      <c r="L32" s="191">
        <v>-18</v>
      </c>
      <c r="M32" s="191">
        <v>-11</v>
      </c>
      <c r="N32" s="193">
        <f t="shared" si="6"/>
        <v>-11</v>
      </c>
      <c r="O32" s="191"/>
      <c r="P32" s="191"/>
      <c r="Q32" s="191"/>
      <c r="R32" s="191"/>
      <c r="S32" s="193"/>
    </row>
    <row r="33" spans="1:44" customFormat="1" ht="10.95" customHeight="1" x14ac:dyDescent="0.3">
      <c r="A33" s="184" t="s">
        <v>256</v>
      </c>
      <c r="B33" s="193">
        <v>-9</v>
      </c>
      <c r="C33" s="193">
        <v>10</v>
      </c>
      <c r="D33" s="193">
        <v>-1</v>
      </c>
      <c r="E33" s="191">
        <v>-2</v>
      </c>
      <c r="F33" s="191">
        <v>-2</v>
      </c>
      <c r="G33" s="191">
        <v>-4</v>
      </c>
      <c r="H33" s="191">
        <f t="shared" si="0"/>
        <v>-4</v>
      </c>
      <c r="I33" s="193">
        <v>-4</v>
      </c>
      <c r="J33" s="191">
        <v>-1</v>
      </c>
      <c r="K33" s="191">
        <v>-5</v>
      </c>
      <c r="L33" s="191">
        <v>-4</v>
      </c>
      <c r="M33" s="191">
        <v>-3</v>
      </c>
      <c r="N33" s="193">
        <f t="shared" si="6"/>
        <v>-3</v>
      </c>
      <c r="O33" s="191"/>
      <c r="P33" s="191"/>
      <c r="Q33" s="191"/>
      <c r="R33" s="191"/>
      <c r="S33" s="193"/>
      <c r="T33" s="182"/>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row>
    <row r="34" spans="1:44" customFormat="1" ht="10.95" customHeight="1" x14ac:dyDescent="0.3">
      <c r="A34" s="184" t="s">
        <v>257</v>
      </c>
      <c r="B34" s="193" t="s">
        <v>240</v>
      </c>
      <c r="C34" s="193" t="s">
        <v>240</v>
      </c>
      <c r="D34" s="193" t="s">
        <v>240</v>
      </c>
      <c r="E34" s="191">
        <v>0</v>
      </c>
      <c r="F34" s="191" t="s">
        <v>240</v>
      </c>
      <c r="G34" s="191">
        <v>0</v>
      </c>
      <c r="H34" s="191" t="str">
        <f t="shared" si="0"/>
        <v>-</v>
      </c>
      <c r="I34" s="193" t="s">
        <v>240</v>
      </c>
      <c r="J34" s="191">
        <v>0</v>
      </c>
      <c r="K34" s="191">
        <v>0</v>
      </c>
      <c r="L34" s="191">
        <v>0</v>
      </c>
      <c r="M34" s="191">
        <v>0</v>
      </c>
      <c r="N34" s="193">
        <f t="shared" si="6"/>
        <v>0</v>
      </c>
      <c r="O34" s="191"/>
      <c r="P34" s="191"/>
      <c r="Q34" s="191"/>
      <c r="R34" s="191"/>
      <c r="S34" s="193"/>
      <c r="T34" s="182"/>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row>
    <row r="35" spans="1:44" customFormat="1" ht="10.95" customHeight="1" x14ac:dyDescent="0.3">
      <c r="A35" s="184" t="s">
        <v>258</v>
      </c>
      <c r="B35" s="193">
        <v>465</v>
      </c>
      <c r="C35" s="193">
        <v>57</v>
      </c>
      <c r="D35" s="193">
        <v>-237</v>
      </c>
      <c r="E35" s="191">
        <v>-181</v>
      </c>
      <c r="F35" s="191">
        <v>-128</v>
      </c>
      <c r="G35" s="191">
        <v>-1259</v>
      </c>
      <c r="H35" s="191">
        <f t="shared" si="0"/>
        <v>-1190</v>
      </c>
      <c r="I35" s="193">
        <v>-1190</v>
      </c>
      <c r="J35" s="191">
        <v>-1142</v>
      </c>
      <c r="K35" s="191">
        <v>-1079</v>
      </c>
      <c r="L35" s="191">
        <v>-1334</v>
      </c>
      <c r="M35" s="191">
        <v>-1381</v>
      </c>
      <c r="N35" s="193">
        <f t="shared" si="6"/>
        <v>-1381</v>
      </c>
      <c r="O35" s="191"/>
      <c r="P35" s="191"/>
      <c r="Q35" s="191"/>
      <c r="R35" s="191"/>
      <c r="S35" s="193"/>
      <c r="T35" s="200"/>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row>
    <row r="36" spans="1:44" customFormat="1" ht="10.95" customHeight="1" x14ac:dyDescent="0.3">
      <c r="A36" s="184"/>
      <c r="B36" s="193"/>
      <c r="C36" s="193"/>
      <c r="D36" s="193"/>
      <c r="E36" s="191"/>
      <c r="F36" s="191"/>
      <c r="G36" s="191"/>
      <c r="H36" s="191">
        <f t="shared" si="0"/>
        <v>0</v>
      </c>
      <c r="I36" s="193"/>
      <c r="J36" s="191"/>
      <c r="K36" s="191"/>
      <c r="L36" s="191"/>
      <c r="M36" s="191"/>
      <c r="N36" s="193"/>
      <c r="O36" s="191"/>
      <c r="P36" s="191"/>
      <c r="Q36" s="191"/>
      <c r="R36" s="191"/>
      <c r="S36" s="193"/>
      <c r="T36" s="182"/>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row>
    <row r="37" spans="1:44" s="119" customFormat="1" ht="10.95" customHeight="1" x14ac:dyDescent="0.2">
      <c r="A37" s="429" t="s">
        <v>259</v>
      </c>
      <c r="B37" s="194">
        <f>SUM(B28:B35)</f>
        <v>578</v>
      </c>
      <c r="C37" s="194">
        <f>SUM(C28:C35)</f>
        <v>197</v>
      </c>
      <c r="D37" s="194">
        <f>SUM(D28:D35)</f>
        <v>-250</v>
      </c>
      <c r="E37" s="195">
        <f t="shared" ref="E37:N37" si="7">SUM(E28:E35)</f>
        <v>-199</v>
      </c>
      <c r="F37" s="195">
        <f t="shared" si="7"/>
        <v>-136</v>
      </c>
      <c r="G37" s="195">
        <f t="shared" si="7"/>
        <v>-1270</v>
      </c>
      <c r="H37" s="195">
        <f t="shared" si="7"/>
        <v>-1178</v>
      </c>
      <c r="I37" s="194">
        <f t="shared" si="7"/>
        <v>-1178</v>
      </c>
      <c r="J37" s="195">
        <f t="shared" si="7"/>
        <v>-1135</v>
      </c>
      <c r="K37" s="195">
        <f t="shared" si="7"/>
        <v>-1111</v>
      </c>
      <c r="L37" s="195">
        <f t="shared" si="7"/>
        <v>-1352</v>
      </c>
      <c r="M37" s="195">
        <f t="shared" si="7"/>
        <v>-1389</v>
      </c>
      <c r="N37" s="194">
        <f t="shared" si="7"/>
        <v>-1389</v>
      </c>
      <c r="O37" s="195"/>
      <c r="P37" s="195"/>
      <c r="Q37" s="195"/>
      <c r="R37" s="195"/>
      <c r="S37" s="194"/>
    </row>
    <row r="38" spans="1:44" customFormat="1" ht="10.95" customHeight="1" x14ac:dyDescent="0.3">
      <c r="A38" s="184" t="s">
        <v>260</v>
      </c>
      <c r="B38" s="193">
        <v>1225</v>
      </c>
      <c r="C38" s="193">
        <v>1136</v>
      </c>
      <c r="D38" s="193">
        <v>950</v>
      </c>
      <c r="E38" s="191">
        <v>930</v>
      </c>
      <c r="F38" s="191">
        <v>819</v>
      </c>
      <c r="G38" s="191">
        <v>859</v>
      </c>
      <c r="H38" s="191">
        <f t="shared" si="0"/>
        <v>929</v>
      </c>
      <c r="I38" s="193">
        <v>929</v>
      </c>
      <c r="J38" s="191">
        <v>912</v>
      </c>
      <c r="K38" s="191">
        <v>839</v>
      </c>
      <c r="L38" s="191">
        <v>819</v>
      </c>
      <c r="M38" s="191">
        <v>876</v>
      </c>
      <c r="N38" s="193">
        <f t="shared" ref="N38" si="8">M38</f>
        <v>876</v>
      </c>
      <c r="O38" s="191"/>
      <c r="P38" s="191"/>
      <c r="Q38" s="191"/>
      <c r="R38" s="191"/>
      <c r="S38" s="193"/>
      <c r="T38" s="200"/>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row>
    <row r="39" spans="1:44" customFormat="1" ht="10.95" customHeight="1" x14ac:dyDescent="0.3">
      <c r="A39" s="184"/>
      <c r="B39" s="193"/>
      <c r="C39" s="193"/>
      <c r="D39" s="193"/>
      <c r="E39" s="191"/>
      <c r="F39" s="191"/>
      <c r="G39" s="191"/>
      <c r="H39" s="191"/>
      <c r="I39" s="193"/>
      <c r="J39" s="191"/>
      <c r="K39" s="191"/>
      <c r="L39" s="191"/>
      <c r="M39" s="191"/>
      <c r="N39" s="193"/>
      <c r="O39" s="191"/>
      <c r="P39" s="191"/>
      <c r="Q39" s="191"/>
      <c r="R39" s="191"/>
      <c r="S39" s="193"/>
      <c r="T39" s="182"/>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row>
    <row r="40" spans="1:44" s="119" customFormat="1" ht="10.95" customHeight="1" x14ac:dyDescent="0.2">
      <c r="A40" s="430" t="s">
        <v>261</v>
      </c>
      <c r="B40" s="197">
        <f t="shared" ref="B40:N40" si="9">B37+B38</f>
        <v>1803</v>
      </c>
      <c r="C40" s="197">
        <f t="shared" si="9"/>
        <v>1333</v>
      </c>
      <c r="D40" s="197">
        <f t="shared" si="9"/>
        <v>700</v>
      </c>
      <c r="E40" s="198">
        <f t="shared" si="9"/>
        <v>731</v>
      </c>
      <c r="F40" s="198">
        <f t="shared" si="9"/>
        <v>683</v>
      </c>
      <c r="G40" s="198">
        <f t="shared" si="9"/>
        <v>-411</v>
      </c>
      <c r="H40" s="198">
        <f t="shared" si="9"/>
        <v>-249</v>
      </c>
      <c r="I40" s="197">
        <f t="shared" si="9"/>
        <v>-249</v>
      </c>
      <c r="J40" s="198">
        <f t="shared" si="9"/>
        <v>-223</v>
      </c>
      <c r="K40" s="198">
        <f t="shared" si="9"/>
        <v>-272</v>
      </c>
      <c r="L40" s="198">
        <f t="shared" si="9"/>
        <v>-533</v>
      </c>
      <c r="M40" s="198">
        <f t="shared" si="9"/>
        <v>-513</v>
      </c>
      <c r="N40" s="197">
        <f t="shared" si="9"/>
        <v>-513</v>
      </c>
      <c r="O40" s="198"/>
      <c r="P40" s="198"/>
      <c r="Q40" s="198"/>
      <c r="R40" s="198"/>
      <c r="S40" s="197"/>
    </row>
    <row r="41" spans="1:44" customFormat="1" ht="10.95" customHeight="1" x14ac:dyDescent="0.3">
      <c r="A41" s="184"/>
      <c r="B41" s="193"/>
      <c r="C41" s="193"/>
      <c r="D41" s="193"/>
      <c r="E41" s="191"/>
      <c r="F41" s="191"/>
      <c r="G41" s="191"/>
      <c r="H41" s="191"/>
      <c r="I41" s="193"/>
      <c r="J41" s="191"/>
      <c r="K41" s="191"/>
      <c r="L41" s="191"/>
      <c r="M41" s="191"/>
      <c r="N41" s="193"/>
      <c r="O41" s="191"/>
      <c r="P41" s="191"/>
      <c r="Q41" s="191"/>
      <c r="R41" s="191"/>
      <c r="S41" s="193"/>
      <c r="T41" s="196"/>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row>
    <row r="42" spans="1:44" customFormat="1" ht="10.95" customHeight="1" x14ac:dyDescent="0.3">
      <c r="A42" s="184" t="s">
        <v>123</v>
      </c>
      <c r="B42" s="193">
        <v>2260</v>
      </c>
      <c r="C42" s="193">
        <v>2574</v>
      </c>
      <c r="D42" s="193">
        <v>3782</v>
      </c>
      <c r="E42" s="191">
        <v>4036</v>
      </c>
      <c r="F42" s="191">
        <v>4030</v>
      </c>
      <c r="G42" s="191">
        <v>4287</v>
      </c>
      <c r="H42" s="191">
        <f t="shared" si="0"/>
        <v>4405</v>
      </c>
      <c r="I42" s="193">
        <v>4405</v>
      </c>
      <c r="J42" s="191">
        <v>4424</v>
      </c>
      <c r="K42" s="191">
        <v>4291</v>
      </c>
      <c r="L42" s="191">
        <v>4348</v>
      </c>
      <c r="M42" s="191">
        <v>5158</v>
      </c>
      <c r="N42" s="193">
        <f t="shared" ref="N42:N49" si="10">M42</f>
        <v>5158</v>
      </c>
      <c r="O42" s="191"/>
      <c r="P42" s="191"/>
      <c r="Q42" s="191"/>
      <c r="R42" s="191"/>
      <c r="S42" s="193"/>
      <c r="T42" s="182"/>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row>
    <row r="43" spans="1:44" customFormat="1" ht="10.95" customHeight="1" x14ac:dyDescent="0.3">
      <c r="A43" s="184" t="s">
        <v>125</v>
      </c>
      <c r="B43" s="193">
        <v>122</v>
      </c>
      <c r="C43" s="193">
        <v>103</v>
      </c>
      <c r="D43" s="193">
        <v>94</v>
      </c>
      <c r="E43" s="191">
        <v>111</v>
      </c>
      <c r="F43" s="191">
        <v>107</v>
      </c>
      <c r="G43" s="191">
        <v>124</v>
      </c>
      <c r="H43" s="191">
        <f t="shared" si="0"/>
        <v>128</v>
      </c>
      <c r="I43" s="193">
        <v>128</v>
      </c>
      <c r="J43" s="191">
        <v>124</v>
      </c>
      <c r="K43" s="191">
        <v>120</v>
      </c>
      <c r="L43" s="191">
        <v>118</v>
      </c>
      <c r="M43" s="191">
        <v>111</v>
      </c>
      <c r="N43" s="193">
        <f t="shared" si="10"/>
        <v>111</v>
      </c>
      <c r="O43" s="191"/>
      <c r="P43" s="191"/>
      <c r="Q43" s="191"/>
      <c r="R43" s="191"/>
      <c r="S43" s="193"/>
      <c r="T43" s="182"/>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row>
    <row r="44" spans="1:44" customFormat="1" ht="10.95" customHeight="1" x14ac:dyDescent="0.3">
      <c r="A44" s="184" t="s">
        <v>262</v>
      </c>
      <c r="B44" s="193">
        <v>40</v>
      </c>
      <c r="C44" s="193">
        <v>37</v>
      </c>
      <c r="D44" s="193">
        <v>34</v>
      </c>
      <c r="E44" s="191">
        <v>34</v>
      </c>
      <c r="F44" s="191">
        <v>97</v>
      </c>
      <c r="G44" s="191">
        <v>107</v>
      </c>
      <c r="H44" s="191">
        <f t="shared" si="0"/>
        <v>131</v>
      </c>
      <c r="I44" s="193">
        <v>131</v>
      </c>
      <c r="J44" s="191">
        <v>141</v>
      </c>
      <c r="K44" s="191">
        <v>144</v>
      </c>
      <c r="L44" s="191">
        <v>142</v>
      </c>
      <c r="M44" s="191">
        <v>160</v>
      </c>
      <c r="N44" s="193">
        <f t="shared" si="10"/>
        <v>160</v>
      </c>
      <c r="O44" s="191"/>
      <c r="P44" s="191"/>
      <c r="Q44" s="191"/>
      <c r="R44" s="191"/>
      <c r="S44" s="193"/>
      <c r="T44" s="182"/>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row>
    <row r="45" spans="1:44" customFormat="1" ht="10.95" customHeight="1" x14ac:dyDescent="0.3">
      <c r="A45" s="184" t="s">
        <v>238</v>
      </c>
      <c r="B45" s="193">
        <v>2</v>
      </c>
      <c r="C45" s="193">
        <v>0</v>
      </c>
      <c r="D45" s="193">
        <v>31</v>
      </c>
      <c r="E45" s="191">
        <v>18</v>
      </c>
      <c r="F45" s="191">
        <v>8</v>
      </c>
      <c r="G45" s="191">
        <v>44</v>
      </c>
      <c r="H45" s="191">
        <f t="shared" si="0"/>
        <v>2</v>
      </c>
      <c r="I45" s="193">
        <v>2</v>
      </c>
      <c r="J45" s="191">
        <v>28</v>
      </c>
      <c r="K45" s="191">
        <v>112</v>
      </c>
      <c r="L45" s="191">
        <v>108</v>
      </c>
      <c r="M45" s="191">
        <v>104</v>
      </c>
      <c r="N45" s="193">
        <f t="shared" si="10"/>
        <v>104</v>
      </c>
      <c r="O45" s="191"/>
      <c r="P45" s="191"/>
      <c r="Q45" s="191"/>
      <c r="R45" s="191"/>
      <c r="S45" s="193"/>
      <c r="T45" s="182"/>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row>
    <row r="46" spans="1:44" s="119" customFormat="1" ht="10.95" customHeight="1" x14ac:dyDescent="0.2">
      <c r="A46" s="184" t="s">
        <v>263</v>
      </c>
      <c r="B46" s="193">
        <v>2</v>
      </c>
      <c r="C46" s="193">
        <v>0</v>
      </c>
      <c r="D46" s="193">
        <v>0</v>
      </c>
      <c r="E46" s="191">
        <v>0</v>
      </c>
      <c r="F46" s="191">
        <v>0</v>
      </c>
      <c r="G46" s="191">
        <v>69</v>
      </c>
      <c r="H46" s="191">
        <f t="shared" si="0"/>
        <v>85</v>
      </c>
      <c r="I46" s="193">
        <v>85</v>
      </c>
      <c r="J46" s="191">
        <v>84</v>
      </c>
      <c r="K46" s="191">
        <v>71</v>
      </c>
      <c r="L46" s="191">
        <v>73</v>
      </c>
      <c r="M46" s="191">
        <v>70</v>
      </c>
      <c r="N46" s="193">
        <f t="shared" si="10"/>
        <v>70</v>
      </c>
      <c r="O46" s="191"/>
      <c r="P46" s="191"/>
      <c r="Q46" s="191"/>
      <c r="R46" s="191"/>
      <c r="S46" s="193"/>
      <c r="T46" s="183"/>
    </row>
    <row r="47" spans="1:44" customFormat="1" ht="10.95" customHeight="1" x14ac:dyDescent="0.3">
      <c r="A47" s="184" t="s">
        <v>264</v>
      </c>
      <c r="B47" s="193">
        <v>10</v>
      </c>
      <c r="C47" s="193">
        <v>2</v>
      </c>
      <c r="D47" s="193">
        <v>2</v>
      </c>
      <c r="E47" s="191">
        <v>19</v>
      </c>
      <c r="F47" s="191">
        <v>18</v>
      </c>
      <c r="G47" s="191">
        <v>20</v>
      </c>
      <c r="H47" s="191">
        <f t="shared" si="0"/>
        <v>10</v>
      </c>
      <c r="I47" s="193">
        <v>10</v>
      </c>
      <c r="J47" s="191">
        <v>6</v>
      </c>
      <c r="K47" s="191">
        <v>7</v>
      </c>
      <c r="L47" s="191">
        <v>8</v>
      </c>
      <c r="M47" s="191">
        <v>7</v>
      </c>
      <c r="N47" s="193">
        <f t="shared" si="10"/>
        <v>7</v>
      </c>
      <c r="O47" s="191"/>
      <c r="P47" s="191"/>
      <c r="Q47" s="191"/>
      <c r="R47" s="191"/>
      <c r="S47" s="193"/>
      <c r="T47" s="182"/>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row>
    <row r="48" spans="1:44" customFormat="1" ht="10.95" customHeight="1" x14ac:dyDescent="0.3">
      <c r="A48" s="184" t="s">
        <v>265</v>
      </c>
      <c r="B48" s="193">
        <v>132</v>
      </c>
      <c r="C48" s="193">
        <v>115</v>
      </c>
      <c r="D48" s="193">
        <v>113</v>
      </c>
      <c r="E48" s="191">
        <v>116</v>
      </c>
      <c r="F48" s="191">
        <v>108</v>
      </c>
      <c r="G48" s="191">
        <v>119</v>
      </c>
      <c r="H48" s="191">
        <f t="shared" si="0"/>
        <v>132</v>
      </c>
      <c r="I48" s="193">
        <v>132</v>
      </c>
      <c r="J48" s="191">
        <v>127</v>
      </c>
      <c r="K48" s="191">
        <v>117</v>
      </c>
      <c r="L48" s="191">
        <v>117</v>
      </c>
      <c r="M48" s="191">
        <v>112</v>
      </c>
      <c r="N48" s="193">
        <f t="shared" si="10"/>
        <v>112</v>
      </c>
      <c r="O48" s="191"/>
      <c r="P48" s="191"/>
      <c r="Q48" s="191"/>
      <c r="R48" s="191"/>
      <c r="S48" s="193"/>
      <c r="T48" s="182"/>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row>
    <row r="49" spans="1:44" customFormat="1" ht="10.95" customHeight="1" x14ac:dyDescent="0.3">
      <c r="A49" s="184" t="s">
        <v>266</v>
      </c>
      <c r="B49" s="193">
        <v>447</v>
      </c>
      <c r="C49" s="193">
        <v>428</v>
      </c>
      <c r="D49" s="193">
        <v>450</v>
      </c>
      <c r="E49" s="191">
        <v>448</v>
      </c>
      <c r="F49" s="191">
        <v>444</v>
      </c>
      <c r="G49" s="191">
        <v>458</v>
      </c>
      <c r="H49" s="191">
        <f t="shared" si="0"/>
        <v>442</v>
      </c>
      <c r="I49" s="193">
        <v>442</v>
      </c>
      <c r="J49" s="191">
        <v>439</v>
      </c>
      <c r="K49" s="191">
        <v>432</v>
      </c>
      <c r="L49" s="191">
        <v>429</v>
      </c>
      <c r="M49" s="191">
        <v>413</v>
      </c>
      <c r="N49" s="193">
        <f t="shared" si="10"/>
        <v>413</v>
      </c>
      <c r="O49" s="191"/>
      <c r="P49" s="191"/>
      <c r="Q49" s="191"/>
      <c r="R49" s="191"/>
      <c r="S49" s="193"/>
      <c r="T49" s="182"/>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row>
    <row r="50" spans="1:44" s="119" customFormat="1" ht="10.95" customHeight="1" x14ac:dyDescent="0.2">
      <c r="A50" s="429" t="s">
        <v>267</v>
      </c>
      <c r="B50" s="194">
        <f t="shared" ref="B50:N50" si="11">SUM(B42:B49)</f>
        <v>3015</v>
      </c>
      <c r="C50" s="194">
        <f t="shared" si="11"/>
        <v>3259</v>
      </c>
      <c r="D50" s="194">
        <f t="shared" si="11"/>
        <v>4506</v>
      </c>
      <c r="E50" s="195">
        <f t="shared" si="11"/>
        <v>4782</v>
      </c>
      <c r="F50" s="195">
        <f t="shared" si="11"/>
        <v>4812</v>
      </c>
      <c r="G50" s="195">
        <f t="shared" si="11"/>
        <v>5228</v>
      </c>
      <c r="H50" s="195">
        <f t="shared" si="11"/>
        <v>5335</v>
      </c>
      <c r="I50" s="194">
        <f t="shared" si="11"/>
        <v>5335</v>
      </c>
      <c r="J50" s="195">
        <f t="shared" si="11"/>
        <v>5373</v>
      </c>
      <c r="K50" s="195">
        <f t="shared" si="11"/>
        <v>5294</v>
      </c>
      <c r="L50" s="195">
        <f t="shared" si="11"/>
        <v>5343</v>
      </c>
      <c r="M50" s="195">
        <f t="shared" si="11"/>
        <v>6135</v>
      </c>
      <c r="N50" s="194">
        <f t="shared" si="11"/>
        <v>6135</v>
      </c>
      <c r="O50" s="195"/>
      <c r="P50" s="195"/>
      <c r="Q50" s="195"/>
      <c r="R50" s="195"/>
      <c r="S50" s="194"/>
    </row>
    <row r="51" spans="1:44" customFormat="1" ht="10.95" customHeight="1" x14ac:dyDescent="0.3">
      <c r="A51" s="184"/>
      <c r="B51" s="193"/>
      <c r="C51" s="193"/>
      <c r="D51" s="193"/>
      <c r="E51" s="191"/>
      <c r="F51" s="191"/>
      <c r="G51" s="191"/>
      <c r="H51" s="191"/>
      <c r="I51" s="193"/>
      <c r="J51" s="191"/>
      <c r="K51" s="191"/>
      <c r="L51" s="191"/>
      <c r="M51" s="191"/>
      <c r="N51" s="193"/>
      <c r="O51" s="191"/>
      <c r="P51" s="191"/>
      <c r="Q51" s="191"/>
      <c r="R51" s="191"/>
      <c r="S51" s="193"/>
      <c r="T51" s="196"/>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row>
    <row r="52" spans="1:44" customFormat="1" ht="10.95" customHeight="1" x14ac:dyDescent="0.3">
      <c r="A52" s="184" t="s">
        <v>123</v>
      </c>
      <c r="B52" s="193">
        <v>433</v>
      </c>
      <c r="C52" s="193">
        <v>329</v>
      </c>
      <c r="D52" s="193">
        <v>352</v>
      </c>
      <c r="E52" s="191">
        <v>319</v>
      </c>
      <c r="F52" s="191">
        <v>362</v>
      </c>
      <c r="G52" s="191">
        <v>240</v>
      </c>
      <c r="H52" s="191">
        <f t="shared" si="0"/>
        <v>230</v>
      </c>
      <c r="I52" s="193">
        <v>230</v>
      </c>
      <c r="J52" s="191">
        <v>356</v>
      </c>
      <c r="K52" s="191">
        <v>419</v>
      </c>
      <c r="L52" s="191">
        <v>667</v>
      </c>
      <c r="M52" s="191">
        <v>528</v>
      </c>
      <c r="N52" s="193">
        <f t="shared" ref="N52:N60" si="12">M52</f>
        <v>528</v>
      </c>
      <c r="O52" s="191"/>
      <c r="P52" s="191"/>
      <c r="Q52" s="191"/>
      <c r="R52" s="191"/>
      <c r="S52" s="193"/>
      <c r="T52" s="182"/>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row>
    <row r="53" spans="1:44" customFormat="1" ht="10.95" customHeight="1" x14ac:dyDescent="0.3">
      <c r="A53" s="184" t="s">
        <v>125</v>
      </c>
      <c r="B53" s="193">
        <v>27</v>
      </c>
      <c r="C53" s="193">
        <v>28</v>
      </c>
      <c r="D53" s="193">
        <v>29</v>
      </c>
      <c r="E53" s="191">
        <v>41</v>
      </c>
      <c r="F53" s="191">
        <v>44</v>
      </c>
      <c r="G53" s="191">
        <v>43</v>
      </c>
      <c r="H53" s="191">
        <f t="shared" si="0"/>
        <v>46</v>
      </c>
      <c r="I53" s="193">
        <v>46</v>
      </c>
      <c r="J53" s="191">
        <v>47</v>
      </c>
      <c r="K53" s="191">
        <v>49</v>
      </c>
      <c r="L53" s="191">
        <v>46</v>
      </c>
      <c r="M53" s="191">
        <v>40</v>
      </c>
      <c r="N53" s="193">
        <f t="shared" si="12"/>
        <v>40</v>
      </c>
      <c r="O53" s="191"/>
      <c r="P53" s="191"/>
      <c r="Q53" s="191"/>
      <c r="R53" s="191"/>
      <c r="S53" s="193"/>
      <c r="T53" s="182"/>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row>
    <row r="54" spans="1:44" customFormat="1" ht="10.95" customHeight="1" x14ac:dyDescent="0.3">
      <c r="A54" s="184" t="s">
        <v>262</v>
      </c>
      <c r="B54" s="193">
        <v>772</v>
      </c>
      <c r="C54" s="193">
        <v>891</v>
      </c>
      <c r="D54" s="193">
        <v>2120</v>
      </c>
      <c r="E54" s="191">
        <v>1677</v>
      </c>
      <c r="F54" s="191">
        <v>1727</v>
      </c>
      <c r="G54" s="191">
        <v>1740</v>
      </c>
      <c r="H54" s="191">
        <f t="shared" si="0"/>
        <v>1856</v>
      </c>
      <c r="I54" s="193">
        <v>1856</v>
      </c>
      <c r="J54" s="191">
        <v>2103</v>
      </c>
      <c r="K54" s="191">
        <v>1843</v>
      </c>
      <c r="L54" s="191">
        <v>1882</v>
      </c>
      <c r="M54" s="191">
        <v>1986</v>
      </c>
      <c r="N54" s="193">
        <f t="shared" si="12"/>
        <v>1986</v>
      </c>
      <c r="O54" s="191"/>
      <c r="P54" s="191"/>
      <c r="Q54" s="191"/>
      <c r="R54" s="191"/>
      <c r="S54" s="193"/>
      <c r="T54" s="182"/>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row>
    <row r="55" spans="1:44" customFormat="1" ht="10.95" customHeight="1" x14ac:dyDescent="0.3">
      <c r="A55" s="184" t="s">
        <v>238</v>
      </c>
      <c r="B55" s="193">
        <v>0</v>
      </c>
      <c r="C55" s="193">
        <v>0</v>
      </c>
      <c r="D55" s="193">
        <v>2</v>
      </c>
      <c r="E55" s="191">
        <v>4</v>
      </c>
      <c r="F55" s="191">
        <v>2</v>
      </c>
      <c r="G55" s="191">
        <v>0</v>
      </c>
      <c r="H55" s="191">
        <f t="shared" si="0"/>
        <v>0</v>
      </c>
      <c r="I55" s="193">
        <v>0</v>
      </c>
      <c r="J55" s="191">
        <v>0</v>
      </c>
      <c r="K55" s="191">
        <v>2</v>
      </c>
      <c r="L55" s="191">
        <v>1</v>
      </c>
      <c r="M55" s="191">
        <v>1</v>
      </c>
      <c r="N55" s="193">
        <f t="shared" si="12"/>
        <v>1</v>
      </c>
      <c r="O55" s="191"/>
      <c r="P55" s="191"/>
      <c r="Q55" s="191"/>
      <c r="R55" s="191"/>
      <c r="S55" s="193"/>
      <c r="T55" s="182"/>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row>
    <row r="56" spans="1:44" customFormat="1" ht="10.95" customHeight="1" x14ac:dyDescent="0.3">
      <c r="A56" s="184" t="s">
        <v>263</v>
      </c>
      <c r="B56" s="193">
        <v>121</v>
      </c>
      <c r="C56" s="193">
        <v>159</v>
      </c>
      <c r="D56" s="193">
        <v>170</v>
      </c>
      <c r="E56" s="191">
        <v>162</v>
      </c>
      <c r="F56" s="191">
        <v>201</v>
      </c>
      <c r="G56" s="191">
        <v>1422</v>
      </c>
      <c r="H56" s="191">
        <f t="shared" si="0"/>
        <v>207</v>
      </c>
      <c r="I56" s="193">
        <v>207</v>
      </c>
      <c r="J56" s="191">
        <v>206</v>
      </c>
      <c r="K56" s="191">
        <v>202</v>
      </c>
      <c r="L56" s="191">
        <v>87</v>
      </c>
      <c r="M56" s="191">
        <v>0</v>
      </c>
      <c r="N56" s="193">
        <f t="shared" si="12"/>
        <v>0</v>
      </c>
      <c r="O56" s="191"/>
      <c r="P56" s="191"/>
      <c r="Q56" s="191"/>
      <c r="R56" s="191"/>
      <c r="S56" s="193"/>
      <c r="T56" s="182"/>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row>
    <row r="57" spans="1:44" customFormat="1" ht="10.95" customHeight="1" x14ac:dyDescent="0.3">
      <c r="A57" s="184" t="s">
        <v>268</v>
      </c>
      <c r="B57" s="193">
        <v>113</v>
      </c>
      <c r="C57" s="193">
        <v>131</v>
      </c>
      <c r="D57" s="193">
        <v>143</v>
      </c>
      <c r="E57" s="191">
        <v>144</v>
      </c>
      <c r="F57" s="191">
        <v>172</v>
      </c>
      <c r="G57" s="191">
        <v>153</v>
      </c>
      <c r="H57" s="191">
        <f t="shared" si="0"/>
        <v>166</v>
      </c>
      <c r="I57" s="193">
        <v>166</v>
      </c>
      <c r="J57" s="191">
        <v>178</v>
      </c>
      <c r="K57" s="191">
        <v>191</v>
      </c>
      <c r="L57" s="191">
        <v>163</v>
      </c>
      <c r="M57" s="191">
        <v>157</v>
      </c>
      <c r="N57" s="193">
        <f t="shared" si="12"/>
        <v>157</v>
      </c>
      <c r="O57" s="191"/>
      <c r="P57" s="191"/>
      <c r="Q57" s="191"/>
      <c r="R57" s="191"/>
      <c r="S57" s="193"/>
      <c r="T57" s="182"/>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row>
    <row r="58" spans="1:44" customFormat="1" ht="10.95" customHeight="1" x14ac:dyDescent="0.3">
      <c r="A58" s="184" t="s">
        <v>264</v>
      </c>
      <c r="B58" s="193">
        <v>12</v>
      </c>
      <c r="C58" s="193">
        <v>22</v>
      </c>
      <c r="D58" s="193">
        <v>43</v>
      </c>
      <c r="E58" s="191">
        <v>22</v>
      </c>
      <c r="F58" s="191">
        <v>21</v>
      </c>
      <c r="G58" s="191">
        <v>23</v>
      </c>
      <c r="H58" s="191">
        <f t="shared" si="0"/>
        <v>29</v>
      </c>
      <c r="I58" s="193">
        <v>29</v>
      </c>
      <c r="J58" s="191">
        <v>28</v>
      </c>
      <c r="K58" s="191">
        <v>26</v>
      </c>
      <c r="L58" s="191">
        <v>22</v>
      </c>
      <c r="M58" s="191">
        <v>22</v>
      </c>
      <c r="N58" s="193">
        <f t="shared" si="12"/>
        <v>22</v>
      </c>
      <c r="O58" s="191"/>
      <c r="P58" s="191"/>
      <c r="Q58" s="191"/>
      <c r="R58" s="191"/>
      <c r="S58" s="193"/>
      <c r="T58" s="182"/>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row>
    <row r="59" spans="1:44" customFormat="1" ht="10.95" customHeight="1" x14ac:dyDescent="0.3">
      <c r="A59" s="184" t="s">
        <v>265</v>
      </c>
      <c r="B59" s="193">
        <v>55</v>
      </c>
      <c r="C59" s="193">
        <v>73</v>
      </c>
      <c r="D59" s="193">
        <v>90</v>
      </c>
      <c r="E59" s="191">
        <v>80</v>
      </c>
      <c r="F59" s="191">
        <v>74</v>
      </c>
      <c r="G59" s="191">
        <v>83</v>
      </c>
      <c r="H59" s="191">
        <f t="shared" si="0"/>
        <v>93</v>
      </c>
      <c r="I59" s="193">
        <v>93</v>
      </c>
      <c r="J59" s="191">
        <v>117</v>
      </c>
      <c r="K59" s="191">
        <v>123</v>
      </c>
      <c r="L59" s="191">
        <v>158</v>
      </c>
      <c r="M59" s="191">
        <v>167</v>
      </c>
      <c r="N59" s="193">
        <f t="shared" si="12"/>
        <v>167</v>
      </c>
      <c r="O59" s="191"/>
      <c r="P59" s="191"/>
      <c r="Q59" s="191"/>
      <c r="R59" s="191"/>
      <c r="S59" s="193"/>
      <c r="T59" s="182"/>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row>
    <row r="60" spans="1:44" customFormat="1" ht="10.95" customHeight="1" x14ac:dyDescent="0.3">
      <c r="A60" s="184" t="s">
        <v>269</v>
      </c>
      <c r="B60" s="193">
        <v>0</v>
      </c>
      <c r="C60" s="193">
        <v>0</v>
      </c>
      <c r="D60" s="193">
        <v>0</v>
      </c>
      <c r="E60" s="191">
        <v>0</v>
      </c>
      <c r="F60" s="191">
        <v>0</v>
      </c>
      <c r="G60" s="191">
        <v>0</v>
      </c>
      <c r="H60" s="191">
        <f t="shared" si="0"/>
        <v>0</v>
      </c>
      <c r="I60" s="193">
        <v>0</v>
      </c>
      <c r="J60" s="191">
        <v>0</v>
      </c>
      <c r="K60" s="191">
        <v>16</v>
      </c>
      <c r="L60" s="191">
        <v>0</v>
      </c>
      <c r="M60" s="191">
        <v>2</v>
      </c>
      <c r="N60" s="193">
        <f t="shared" si="12"/>
        <v>2</v>
      </c>
      <c r="O60" s="191"/>
      <c r="P60" s="191"/>
      <c r="Q60" s="191"/>
      <c r="R60" s="191"/>
      <c r="S60" s="193"/>
      <c r="T60" s="182"/>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row>
    <row r="61" spans="1:44" s="119" customFormat="1" ht="10.95" customHeight="1" x14ac:dyDescent="0.2">
      <c r="A61" s="429" t="s">
        <v>270</v>
      </c>
      <c r="B61" s="194">
        <f t="shared" ref="B61:N61" si="13">SUM(B52:B60)</f>
        <v>1533</v>
      </c>
      <c r="C61" s="194">
        <f t="shared" si="13"/>
        <v>1633</v>
      </c>
      <c r="D61" s="194">
        <f t="shared" si="13"/>
        <v>2949</v>
      </c>
      <c r="E61" s="195">
        <f t="shared" si="13"/>
        <v>2449</v>
      </c>
      <c r="F61" s="195">
        <f t="shared" si="13"/>
        <v>2603</v>
      </c>
      <c r="G61" s="195">
        <f t="shared" si="13"/>
        <v>3704</v>
      </c>
      <c r="H61" s="195">
        <f t="shared" si="13"/>
        <v>2627</v>
      </c>
      <c r="I61" s="194">
        <f t="shared" si="13"/>
        <v>2627</v>
      </c>
      <c r="J61" s="195">
        <f t="shared" si="13"/>
        <v>3035</v>
      </c>
      <c r="K61" s="195">
        <f t="shared" si="13"/>
        <v>2871</v>
      </c>
      <c r="L61" s="195">
        <f t="shared" si="13"/>
        <v>3026</v>
      </c>
      <c r="M61" s="195">
        <f t="shared" si="13"/>
        <v>2903</v>
      </c>
      <c r="N61" s="194">
        <f t="shared" si="13"/>
        <v>2903</v>
      </c>
      <c r="O61" s="195"/>
      <c r="P61" s="195"/>
      <c r="Q61" s="195"/>
      <c r="R61" s="195"/>
      <c r="S61" s="194"/>
      <c r="T61" s="201"/>
    </row>
    <row r="62" spans="1:44" customFormat="1" ht="10.95" customHeight="1" x14ac:dyDescent="0.3">
      <c r="A62" s="184"/>
      <c r="B62" s="193"/>
      <c r="C62" s="193"/>
      <c r="D62" s="193"/>
      <c r="E62" s="191"/>
      <c r="F62" s="191"/>
      <c r="G62" s="191"/>
      <c r="H62" s="191"/>
      <c r="I62" s="193"/>
      <c r="J62" s="191"/>
      <c r="K62" s="191"/>
      <c r="L62" s="191"/>
      <c r="M62" s="191"/>
      <c r="N62" s="193"/>
      <c r="O62" s="191"/>
      <c r="P62" s="191"/>
      <c r="Q62" s="191"/>
      <c r="R62" s="191"/>
      <c r="S62" s="193"/>
      <c r="T62" s="196"/>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row>
    <row r="63" spans="1:44" s="119" customFormat="1" ht="10.95" customHeight="1" x14ac:dyDescent="0.2">
      <c r="A63" s="430" t="s">
        <v>271</v>
      </c>
      <c r="B63" s="197">
        <f t="shared" ref="B63:N63" si="14">B50+B61</f>
        <v>4548</v>
      </c>
      <c r="C63" s="197">
        <f t="shared" si="14"/>
        <v>4892</v>
      </c>
      <c r="D63" s="197">
        <f t="shared" si="14"/>
        <v>7455</v>
      </c>
      <c r="E63" s="198">
        <f t="shared" si="14"/>
        <v>7231</v>
      </c>
      <c r="F63" s="198">
        <f t="shared" si="14"/>
        <v>7415</v>
      </c>
      <c r="G63" s="198">
        <f t="shared" si="14"/>
        <v>8932</v>
      </c>
      <c r="H63" s="198">
        <f t="shared" si="14"/>
        <v>7962</v>
      </c>
      <c r="I63" s="197">
        <f t="shared" si="14"/>
        <v>7962</v>
      </c>
      <c r="J63" s="198">
        <f t="shared" si="14"/>
        <v>8408</v>
      </c>
      <c r="K63" s="198">
        <f t="shared" si="14"/>
        <v>8165</v>
      </c>
      <c r="L63" s="198">
        <f t="shared" si="14"/>
        <v>8369</v>
      </c>
      <c r="M63" s="198">
        <f t="shared" si="14"/>
        <v>9038</v>
      </c>
      <c r="N63" s="197">
        <f t="shared" si="14"/>
        <v>9038</v>
      </c>
      <c r="O63" s="198"/>
      <c r="P63" s="198"/>
      <c r="Q63" s="198"/>
      <c r="R63" s="198"/>
      <c r="S63" s="197"/>
    </row>
    <row r="64" spans="1:44" s="119" customFormat="1" ht="10.95" customHeight="1" x14ac:dyDescent="0.2">
      <c r="A64" s="430" t="s">
        <v>272</v>
      </c>
      <c r="B64" s="197">
        <f t="shared" ref="B64:N64" si="15">B40+B63</f>
        <v>6351</v>
      </c>
      <c r="C64" s="197">
        <f t="shared" si="15"/>
        <v>6225</v>
      </c>
      <c r="D64" s="197">
        <f t="shared" si="15"/>
        <v>8155</v>
      </c>
      <c r="E64" s="198">
        <f t="shared" si="15"/>
        <v>7962</v>
      </c>
      <c r="F64" s="198">
        <f t="shared" si="15"/>
        <v>8098</v>
      </c>
      <c r="G64" s="198">
        <f t="shared" si="15"/>
        <v>8521</v>
      </c>
      <c r="H64" s="198">
        <f t="shared" si="15"/>
        <v>7713</v>
      </c>
      <c r="I64" s="197">
        <f t="shared" si="15"/>
        <v>7713</v>
      </c>
      <c r="J64" s="198">
        <f t="shared" si="15"/>
        <v>8185</v>
      </c>
      <c r="K64" s="198">
        <f t="shared" si="15"/>
        <v>7893</v>
      </c>
      <c r="L64" s="198">
        <f t="shared" si="15"/>
        <v>7836</v>
      </c>
      <c r="M64" s="198">
        <f t="shared" si="15"/>
        <v>8525</v>
      </c>
      <c r="N64" s="197">
        <f t="shared" si="15"/>
        <v>8525</v>
      </c>
      <c r="O64" s="198"/>
      <c r="P64" s="198"/>
      <c r="Q64" s="198"/>
      <c r="R64" s="198"/>
      <c r="S64" s="197"/>
    </row>
    <row r="65" spans="1:44" customFormat="1" ht="10.95" customHeight="1" x14ac:dyDescent="0.3">
      <c r="A65" s="184"/>
      <c r="B65" s="191"/>
      <c r="C65" s="191"/>
      <c r="D65" s="191"/>
      <c r="E65" s="191"/>
      <c r="F65" s="191"/>
      <c r="G65" s="191"/>
      <c r="H65" s="191"/>
      <c r="I65" s="191"/>
      <c r="J65" s="191"/>
      <c r="K65" s="191"/>
      <c r="L65" s="191"/>
      <c r="M65" s="191"/>
      <c r="N65" s="191"/>
      <c r="O65" s="191"/>
      <c r="P65" s="191"/>
      <c r="Q65" s="191"/>
      <c r="R65" s="191"/>
      <c r="S65" s="191"/>
      <c r="T65" s="182"/>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row>
    <row r="66" spans="1:44" customFormat="1" ht="10.5" customHeight="1" x14ac:dyDescent="0.3">
      <c r="A66" s="184"/>
      <c r="B66" s="191"/>
      <c r="C66" s="191"/>
      <c r="D66" s="191"/>
      <c r="E66" s="191"/>
      <c r="F66" s="191"/>
      <c r="G66" s="191"/>
      <c r="H66" s="191"/>
      <c r="I66" s="191"/>
      <c r="J66" s="191"/>
      <c r="K66" s="191"/>
      <c r="L66" s="191"/>
      <c r="M66" s="191"/>
      <c r="N66" s="191"/>
      <c r="O66" s="191"/>
      <c r="P66" s="191"/>
      <c r="Q66" s="191"/>
      <c r="R66" s="191"/>
      <c r="S66" s="191"/>
      <c r="T66" s="182"/>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row>
    <row r="67" spans="1:44" customFormat="1" ht="10.5" customHeight="1" x14ac:dyDescent="0.3">
      <c r="A67" s="184"/>
      <c r="B67" s="191"/>
      <c r="C67" s="191"/>
      <c r="D67" s="191"/>
      <c r="E67" s="191"/>
      <c r="F67" s="191"/>
      <c r="G67" s="191"/>
      <c r="H67" s="191"/>
      <c r="I67" s="191"/>
      <c r="J67" s="191"/>
      <c r="K67" s="191"/>
      <c r="L67" s="191"/>
      <c r="M67" s="191"/>
      <c r="N67" s="191"/>
      <c r="O67" s="191"/>
      <c r="P67" s="191"/>
      <c r="Q67" s="191"/>
      <c r="R67" s="191"/>
      <c r="S67" s="191"/>
      <c r="T67" s="182"/>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row>
    <row r="68" spans="1:44" customFormat="1" ht="10.5" customHeight="1" x14ac:dyDescent="0.3">
      <c r="A68" s="184"/>
      <c r="B68" s="191"/>
      <c r="C68" s="191"/>
      <c r="D68" s="191"/>
      <c r="E68" s="191"/>
      <c r="F68" s="191"/>
      <c r="G68" s="191"/>
      <c r="H68" s="191"/>
      <c r="I68" s="191"/>
      <c r="J68" s="191"/>
      <c r="K68" s="191"/>
      <c r="L68" s="191"/>
      <c r="M68" s="191"/>
      <c r="N68" s="191"/>
      <c r="O68" s="191"/>
      <c r="P68" s="191"/>
      <c r="Q68" s="191"/>
      <c r="R68" s="191"/>
      <c r="S68" s="191"/>
      <c r="T68" s="182"/>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row>
    <row r="69" spans="1:44" customFormat="1" ht="10.5" customHeight="1" x14ac:dyDescent="0.3">
      <c r="A69" s="184"/>
      <c r="B69" s="191"/>
      <c r="C69" s="191"/>
      <c r="D69" s="191"/>
      <c r="E69" s="191"/>
      <c r="F69" s="191"/>
      <c r="G69" s="191"/>
      <c r="H69" s="191"/>
      <c r="I69" s="191"/>
      <c r="J69" s="191"/>
      <c r="K69" s="117"/>
      <c r="L69" s="191"/>
      <c r="M69" s="191"/>
      <c r="N69" s="191"/>
      <c r="O69" s="191"/>
      <c r="P69" s="117"/>
      <c r="Q69" s="191"/>
      <c r="R69" s="191"/>
      <c r="S69" s="191"/>
      <c r="T69" s="202"/>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row>
    <row r="70" spans="1:44" customFormat="1" ht="10.5" customHeight="1" x14ac:dyDescent="0.3">
      <c r="A70" s="184"/>
      <c r="B70" s="191"/>
      <c r="C70" s="191"/>
      <c r="D70" s="191"/>
      <c r="E70" s="191"/>
      <c r="F70" s="191"/>
      <c r="G70" s="191"/>
      <c r="H70" s="191"/>
      <c r="I70" s="191"/>
      <c r="J70" s="191"/>
      <c r="K70" s="191"/>
      <c r="L70" s="191"/>
      <c r="M70" s="191"/>
      <c r="N70" s="191"/>
      <c r="O70" s="191"/>
      <c r="P70" s="191"/>
      <c r="Q70" s="191"/>
      <c r="R70" s="191"/>
      <c r="S70" s="191"/>
      <c r="T70" s="182"/>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row>
    <row r="71" spans="1:44" customFormat="1" ht="10.5" customHeight="1" x14ac:dyDescent="0.3">
      <c r="A71" s="184"/>
      <c r="B71" s="191"/>
      <c r="C71" s="191"/>
      <c r="D71" s="191"/>
      <c r="E71" s="191"/>
      <c r="F71" s="191"/>
      <c r="G71" s="191"/>
      <c r="H71" s="191"/>
      <c r="I71" s="191"/>
      <c r="J71" s="191"/>
      <c r="K71" s="191"/>
      <c r="L71" s="191"/>
      <c r="M71" s="191"/>
      <c r="N71" s="191"/>
      <c r="O71" s="191"/>
      <c r="P71" s="191"/>
      <c r="Q71" s="191"/>
      <c r="R71" s="191"/>
      <c r="S71" s="191"/>
      <c r="T71" s="182"/>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row>
    <row r="72" spans="1:44" customFormat="1" ht="10.5" customHeight="1" x14ac:dyDescent="0.3">
      <c r="A72" s="184"/>
      <c r="B72" s="191"/>
      <c r="C72" s="191"/>
      <c r="D72" s="191"/>
      <c r="E72" s="191"/>
      <c r="F72" s="191"/>
      <c r="G72" s="191"/>
      <c r="H72" s="191"/>
      <c r="I72" s="191"/>
      <c r="J72" s="191"/>
      <c r="K72" s="191"/>
      <c r="L72" s="191"/>
      <c r="M72" s="191"/>
      <c r="N72" s="191"/>
      <c r="O72" s="191"/>
      <c r="P72" s="191"/>
      <c r="Q72" s="191"/>
      <c r="R72" s="191"/>
      <c r="S72" s="191"/>
      <c r="T72" s="182"/>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row>
    <row r="73" spans="1:44" customFormat="1" ht="10.5" customHeight="1" x14ac:dyDescent="0.3">
      <c r="A73" s="184"/>
      <c r="B73" s="191"/>
      <c r="C73" s="191"/>
      <c r="D73" s="191"/>
      <c r="E73" s="191"/>
      <c r="F73" s="191"/>
      <c r="G73" s="191"/>
      <c r="H73" s="191"/>
      <c r="I73" s="191"/>
      <c r="J73" s="191"/>
      <c r="K73" s="191"/>
      <c r="L73" s="191"/>
      <c r="M73" s="191"/>
      <c r="N73" s="191"/>
      <c r="O73" s="191"/>
      <c r="P73" s="191"/>
      <c r="Q73" s="191"/>
      <c r="R73" s="191"/>
      <c r="S73" s="191"/>
      <c r="T73" s="182"/>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row>
    <row r="74" spans="1:44" customFormat="1" ht="10.5" customHeight="1" x14ac:dyDescent="0.3">
      <c r="A74" s="184"/>
      <c r="B74" s="191"/>
      <c r="C74" s="191"/>
      <c r="D74" s="191"/>
      <c r="E74" s="191"/>
      <c r="F74" s="191"/>
      <c r="G74" s="191"/>
      <c r="H74" s="191"/>
      <c r="I74" s="191"/>
      <c r="J74" s="191"/>
      <c r="K74" s="191"/>
      <c r="L74" s="191"/>
      <c r="M74" s="191"/>
      <c r="N74" s="191"/>
      <c r="O74" s="191"/>
      <c r="P74" s="191"/>
      <c r="Q74" s="191"/>
      <c r="R74" s="191"/>
      <c r="S74" s="191"/>
      <c r="T74" s="182"/>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row>
    <row r="75" spans="1:44" customFormat="1" ht="10.5" customHeight="1" x14ac:dyDescent="0.3">
      <c r="A75" s="184"/>
      <c r="B75" s="191"/>
      <c r="C75" s="191"/>
      <c r="D75" s="191"/>
      <c r="E75" s="191"/>
      <c r="F75" s="191"/>
      <c r="G75" s="191"/>
      <c r="H75" s="191"/>
      <c r="I75" s="191"/>
      <c r="J75" s="191"/>
      <c r="K75" s="191"/>
      <c r="L75" s="191"/>
      <c r="M75" s="191"/>
      <c r="N75" s="191"/>
      <c r="O75" s="191"/>
      <c r="P75" s="191"/>
      <c r="Q75" s="191"/>
      <c r="R75" s="191"/>
      <c r="S75" s="191"/>
      <c r="T75" s="182"/>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row>
    <row r="76" spans="1:44" customFormat="1" ht="10.5" customHeight="1" x14ac:dyDescent="0.3">
      <c r="A76" s="184"/>
      <c r="B76" s="191"/>
      <c r="C76" s="191"/>
      <c r="D76" s="191"/>
      <c r="E76" s="191"/>
      <c r="F76" s="191"/>
      <c r="G76" s="191"/>
      <c r="H76" s="191"/>
      <c r="I76" s="191"/>
      <c r="J76" s="191"/>
      <c r="K76" s="191"/>
      <c r="L76" s="191"/>
      <c r="M76" s="191"/>
      <c r="N76" s="191"/>
      <c r="O76" s="191"/>
      <c r="P76" s="191"/>
      <c r="Q76" s="191"/>
      <c r="R76" s="191"/>
      <c r="S76" s="191"/>
      <c r="T76" s="182"/>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row>
    <row r="77" spans="1:44" customFormat="1" ht="10.5" customHeight="1" x14ac:dyDescent="0.3">
      <c r="A77" s="184"/>
      <c r="B77" s="191"/>
      <c r="C77" s="191"/>
      <c r="D77" s="191"/>
      <c r="E77" s="191"/>
      <c r="F77" s="191"/>
      <c r="G77" s="191"/>
      <c r="H77" s="191"/>
      <c r="I77" s="191"/>
      <c r="J77" s="191"/>
      <c r="K77" s="191"/>
      <c r="L77" s="191"/>
      <c r="M77" s="191"/>
      <c r="N77" s="191"/>
      <c r="O77" s="191"/>
      <c r="P77" s="191"/>
      <c r="Q77" s="191"/>
      <c r="R77" s="191"/>
      <c r="S77" s="191"/>
      <c r="T77" s="182"/>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row>
    <row r="78" spans="1:44" customFormat="1" ht="10.5" customHeight="1" x14ac:dyDescent="0.3">
      <c r="A78" s="184"/>
      <c r="B78" s="191"/>
      <c r="C78" s="191"/>
      <c r="D78" s="191"/>
      <c r="E78" s="191"/>
      <c r="F78" s="191"/>
      <c r="G78" s="191"/>
      <c r="H78" s="191"/>
      <c r="I78" s="191"/>
      <c r="J78" s="191"/>
      <c r="K78" s="191"/>
      <c r="L78" s="191"/>
      <c r="M78" s="191"/>
      <c r="N78" s="191"/>
      <c r="O78" s="191"/>
      <c r="P78" s="191"/>
      <c r="Q78" s="191"/>
      <c r="R78" s="191"/>
      <c r="S78" s="191"/>
      <c r="T78" s="182"/>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row>
    <row r="79" spans="1:44" customFormat="1" ht="10.5" customHeight="1" x14ac:dyDescent="0.3">
      <c r="A79" s="184"/>
      <c r="B79" s="191"/>
      <c r="C79" s="191"/>
      <c r="D79" s="191"/>
      <c r="E79" s="191"/>
      <c r="F79" s="191"/>
      <c r="G79" s="191"/>
      <c r="H79" s="191"/>
      <c r="I79" s="191"/>
      <c r="J79" s="191"/>
      <c r="K79" s="191"/>
      <c r="L79" s="191"/>
      <c r="M79" s="191"/>
      <c r="N79" s="191"/>
      <c r="O79" s="191"/>
      <c r="P79" s="191"/>
      <c r="Q79" s="191"/>
      <c r="R79" s="191"/>
      <c r="S79" s="191"/>
      <c r="T79" s="182"/>
    </row>
    <row r="80" spans="1:44" customFormat="1" ht="10.5" customHeight="1" x14ac:dyDescent="0.3">
      <c r="A80" s="184"/>
      <c r="B80" s="191"/>
      <c r="C80" s="191"/>
      <c r="D80" s="191"/>
      <c r="E80" s="191"/>
      <c r="F80" s="191"/>
      <c r="G80" s="191"/>
      <c r="H80" s="191"/>
      <c r="I80" s="191"/>
      <c r="J80" s="191"/>
      <c r="K80" s="191"/>
      <c r="L80" s="191"/>
      <c r="M80" s="191"/>
      <c r="N80" s="191"/>
      <c r="O80" s="191"/>
      <c r="P80" s="191"/>
      <c r="Q80" s="191"/>
      <c r="R80" s="191"/>
      <c r="S80" s="191"/>
      <c r="T80" s="182"/>
    </row>
    <row r="81" spans="1:20" customFormat="1" ht="10.5" customHeight="1" x14ac:dyDescent="0.3">
      <c r="A81" s="184"/>
      <c r="B81" s="191"/>
      <c r="C81" s="191"/>
      <c r="D81" s="191"/>
      <c r="E81" s="191"/>
      <c r="F81" s="191"/>
      <c r="G81" s="191"/>
      <c r="H81" s="191"/>
      <c r="I81" s="191"/>
      <c r="J81" s="191"/>
      <c r="K81" s="191"/>
      <c r="L81" s="191"/>
      <c r="M81" s="191"/>
      <c r="N81" s="191"/>
      <c r="O81" s="191"/>
      <c r="P81" s="191"/>
      <c r="Q81" s="191"/>
      <c r="R81" s="191"/>
      <c r="S81" s="191"/>
      <c r="T81" s="182"/>
    </row>
    <row r="82" spans="1:20" customFormat="1" ht="10.5" customHeight="1" x14ac:dyDescent="0.3">
      <c r="A82" s="184"/>
      <c r="B82" s="191"/>
      <c r="C82" s="191"/>
      <c r="D82" s="191"/>
      <c r="E82" s="191"/>
      <c r="F82" s="191"/>
      <c r="G82" s="191"/>
      <c r="H82" s="191"/>
      <c r="I82" s="191"/>
      <c r="J82" s="191"/>
      <c r="K82" s="191"/>
      <c r="L82" s="191"/>
      <c r="M82" s="191"/>
      <c r="N82" s="191"/>
      <c r="O82" s="191"/>
      <c r="P82" s="191"/>
      <c r="Q82" s="191"/>
      <c r="R82" s="191"/>
      <c r="S82" s="191"/>
      <c r="T82" s="182"/>
    </row>
    <row r="83" spans="1:20" customFormat="1" ht="10.5" customHeight="1" x14ac:dyDescent="0.3">
      <c r="A83" s="184"/>
      <c r="B83" s="191"/>
      <c r="C83" s="191"/>
      <c r="D83" s="191"/>
      <c r="E83" s="191"/>
      <c r="F83" s="191"/>
      <c r="G83" s="191"/>
      <c r="H83" s="191"/>
      <c r="I83" s="191"/>
      <c r="J83" s="191"/>
      <c r="K83" s="191"/>
      <c r="L83" s="191"/>
      <c r="M83" s="191"/>
      <c r="N83" s="191"/>
      <c r="O83" s="191"/>
      <c r="P83" s="191"/>
      <c r="Q83" s="191"/>
      <c r="R83" s="191"/>
      <c r="S83" s="191"/>
      <c r="T83" s="182"/>
    </row>
    <row r="84" spans="1:20" customFormat="1" ht="10.5" customHeight="1" x14ac:dyDescent="0.3">
      <c r="A84" s="184"/>
      <c r="B84" s="191"/>
      <c r="C84" s="191"/>
      <c r="D84" s="191"/>
      <c r="E84" s="191"/>
      <c r="F84" s="191"/>
      <c r="G84" s="191"/>
      <c r="H84" s="191"/>
      <c r="I84" s="191"/>
      <c r="J84" s="191"/>
      <c r="K84" s="191"/>
      <c r="L84" s="191"/>
      <c r="M84" s="191"/>
      <c r="N84" s="191"/>
      <c r="O84" s="191"/>
      <c r="P84" s="191"/>
      <c r="Q84" s="191"/>
      <c r="R84" s="191"/>
      <c r="S84" s="191"/>
      <c r="T84" s="182"/>
    </row>
    <row r="85" spans="1:20" customFormat="1" ht="10.5" customHeight="1" x14ac:dyDescent="0.3">
      <c r="A85" s="184"/>
      <c r="B85" s="191"/>
      <c r="C85" s="191"/>
      <c r="D85" s="191"/>
      <c r="E85" s="191"/>
      <c r="F85" s="191"/>
      <c r="G85" s="191"/>
      <c r="H85" s="191"/>
      <c r="I85" s="191"/>
      <c r="J85" s="191"/>
      <c r="K85" s="191"/>
      <c r="L85" s="191"/>
      <c r="M85" s="191"/>
      <c r="N85" s="191"/>
      <c r="O85" s="191"/>
      <c r="P85" s="191"/>
      <c r="Q85" s="191"/>
      <c r="R85" s="191"/>
      <c r="S85" s="191"/>
      <c r="T85" s="182"/>
    </row>
    <row r="86" spans="1:20" customFormat="1" ht="10.5" customHeight="1" x14ac:dyDescent="0.3">
      <c r="A86" s="184"/>
      <c r="B86" s="191"/>
      <c r="C86" s="191"/>
      <c r="D86" s="191"/>
      <c r="E86" s="191"/>
      <c r="F86" s="191"/>
      <c r="G86" s="191"/>
      <c r="H86" s="191"/>
      <c r="I86" s="191"/>
      <c r="J86" s="191"/>
      <c r="K86" s="191"/>
      <c r="L86" s="191"/>
      <c r="M86" s="191"/>
      <c r="N86" s="191"/>
      <c r="O86" s="191"/>
      <c r="P86" s="191"/>
      <c r="Q86" s="191"/>
      <c r="R86" s="191"/>
      <c r="S86" s="191"/>
      <c r="T86" s="182"/>
    </row>
    <row r="87" spans="1:20" customFormat="1" ht="10.5" customHeight="1" x14ac:dyDescent="0.3">
      <c r="A87" s="184"/>
      <c r="B87" s="191"/>
      <c r="C87" s="191"/>
      <c r="D87" s="191"/>
      <c r="E87" s="191"/>
      <c r="F87" s="191"/>
      <c r="G87" s="191"/>
      <c r="H87" s="191"/>
      <c r="I87" s="191"/>
      <c r="J87" s="191"/>
      <c r="K87" s="191"/>
      <c r="L87" s="191"/>
      <c r="M87" s="191"/>
      <c r="N87" s="191"/>
      <c r="O87" s="191"/>
      <c r="P87" s="191"/>
      <c r="Q87" s="191"/>
      <c r="R87" s="191"/>
      <c r="S87" s="191"/>
      <c r="T87" s="182"/>
    </row>
    <row r="88" spans="1:20" customFormat="1" ht="10.5" customHeight="1" x14ac:dyDescent="0.3">
      <c r="A88" s="184"/>
      <c r="B88" s="191"/>
      <c r="C88" s="191"/>
      <c r="D88" s="191"/>
      <c r="E88" s="191"/>
      <c r="F88" s="191"/>
      <c r="G88" s="191"/>
      <c r="H88" s="191"/>
      <c r="I88" s="191"/>
      <c r="J88" s="191"/>
      <c r="K88" s="191"/>
      <c r="L88" s="191"/>
      <c r="M88" s="191"/>
      <c r="N88" s="191"/>
      <c r="O88" s="191"/>
      <c r="P88" s="191"/>
      <c r="Q88" s="191"/>
      <c r="R88" s="191"/>
      <c r="S88" s="191"/>
      <c r="T88" s="182"/>
    </row>
    <row r="89" spans="1:20" s="184" customFormat="1" ht="10.5" customHeight="1" x14ac:dyDescent="0.2">
      <c r="B89" s="185"/>
      <c r="C89" s="185"/>
      <c r="D89" s="185"/>
      <c r="E89" s="185"/>
      <c r="F89" s="185"/>
      <c r="G89" s="185"/>
      <c r="H89" s="185"/>
      <c r="I89" s="185"/>
      <c r="J89" s="185"/>
      <c r="K89" s="185"/>
      <c r="L89" s="185"/>
      <c r="M89" s="185"/>
      <c r="N89" s="185"/>
      <c r="O89" s="185"/>
      <c r="P89" s="185"/>
      <c r="Q89" s="185"/>
      <c r="R89" s="185"/>
      <c r="S89" s="185"/>
    </row>
    <row r="90" spans="1:20" x14ac:dyDescent="0.2">
      <c r="A90" s="184"/>
      <c r="B90" s="184"/>
      <c r="C90" s="184"/>
      <c r="D90" s="184"/>
      <c r="E90" s="184"/>
      <c r="F90" s="184"/>
      <c r="G90" s="184"/>
      <c r="H90" s="184"/>
      <c r="I90" s="184"/>
      <c r="J90" s="184"/>
      <c r="K90" s="184"/>
      <c r="L90" s="184"/>
      <c r="M90" s="184"/>
      <c r="N90" s="184"/>
      <c r="O90" s="184"/>
      <c r="P90" s="184"/>
      <c r="Q90" s="184"/>
      <c r="R90" s="184"/>
      <c r="S90" s="184"/>
    </row>
    <row r="91" spans="1:20" x14ac:dyDescent="0.2">
      <c r="A91" s="184"/>
      <c r="B91" s="184"/>
      <c r="C91" s="184"/>
      <c r="D91" s="184"/>
      <c r="E91" s="184"/>
      <c r="F91" s="184"/>
      <c r="G91" s="184"/>
      <c r="H91" s="184"/>
      <c r="I91" s="184"/>
      <c r="J91" s="184"/>
      <c r="K91" s="184"/>
      <c r="L91" s="184"/>
      <c r="M91" s="184"/>
      <c r="N91" s="184"/>
      <c r="O91" s="184"/>
      <c r="P91" s="184"/>
      <c r="Q91" s="184"/>
      <c r="R91" s="184"/>
      <c r="S91" s="184"/>
    </row>
    <row r="112" spans="2:19" x14ac:dyDescent="0.2">
      <c r="B112" s="179"/>
      <c r="C112" s="179"/>
      <c r="D112" s="179"/>
      <c r="E112" s="179"/>
      <c r="F112" s="179"/>
      <c r="G112" s="179"/>
      <c r="H112" s="179"/>
      <c r="I112" s="179"/>
      <c r="J112" s="179"/>
      <c r="K112" s="179"/>
      <c r="L112" s="179"/>
      <c r="M112" s="179"/>
      <c r="N112" s="179"/>
      <c r="O112" s="179"/>
      <c r="P112" s="179"/>
      <c r="Q112" s="179"/>
      <c r="R112" s="179"/>
      <c r="S112" s="179"/>
    </row>
    <row r="113" spans="2:19" x14ac:dyDescent="0.2">
      <c r="B113" s="179"/>
      <c r="C113" s="179"/>
      <c r="D113" s="179"/>
      <c r="E113" s="179"/>
      <c r="F113" s="179"/>
      <c r="G113" s="179"/>
      <c r="H113" s="179"/>
      <c r="I113" s="179"/>
      <c r="J113" s="179"/>
      <c r="K113" s="179"/>
      <c r="L113" s="179"/>
      <c r="M113" s="179"/>
      <c r="N113" s="179"/>
      <c r="O113" s="179"/>
      <c r="P113" s="179"/>
      <c r="Q113" s="179"/>
      <c r="R113" s="179"/>
      <c r="S113" s="179"/>
    </row>
    <row r="114" spans="2:19" x14ac:dyDescent="0.2">
      <c r="B114" s="182"/>
      <c r="C114" s="182"/>
      <c r="D114" s="182"/>
      <c r="E114" s="182"/>
      <c r="F114" s="182"/>
      <c r="G114" s="182"/>
      <c r="H114" s="182"/>
      <c r="I114" s="182"/>
      <c r="J114" s="182"/>
      <c r="K114" s="182"/>
      <c r="L114" s="182"/>
      <c r="M114" s="182"/>
      <c r="N114" s="182"/>
      <c r="O114" s="182"/>
      <c r="P114" s="182"/>
      <c r="Q114" s="182"/>
      <c r="R114" s="182"/>
      <c r="S114" s="182"/>
    </row>
    <row r="115" spans="2:19" x14ac:dyDescent="0.2">
      <c r="B115" s="182"/>
      <c r="C115" s="182"/>
      <c r="D115" s="182"/>
      <c r="E115" s="182"/>
      <c r="F115" s="182"/>
      <c r="G115" s="182"/>
      <c r="H115" s="182"/>
      <c r="I115" s="182"/>
      <c r="J115" s="182"/>
      <c r="K115" s="182"/>
      <c r="L115" s="182"/>
      <c r="M115" s="182"/>
      <c r="N115" s="182"/>
      <c r="O115" s="182"/>
      <c r="P115" s="182"/>
      <c r="Q115" s="182"/>
      <c r="R115" s="182"/>
      <c r="S115" s="182"/>
    </row>
    <row r="116" spans="2:19" x14ac:dyDescent="0.2">
      <c r="B116" s="182"/>
      <c r="C116" s="182"/>
      <c r="D116" s="182"/>
      <c r="E116" s="182"/>
      <c r="F116" s="182"/>
      <c r="G116" s="182"/>
      <c r="H116" s="182"/>
      <c r="I116" s="182"/>
      <c r="J116" s="182"/>
      <c r="K116" s="182"/>
      <c r="L116" s="182"/>
      <c r="M116" s="182"/>
      <c r="N116" s="182"/>
      <c r="O116" s="182"/>
      <c r="P116" s="182"/>
      <c r="Q116" s="182"/>
      <c r="R116" s="182"/>
      <c r="S116" s="182"/>
    </row>
    <row r="117" spans="2:19" x14ac:dyDescent="0.2">
      <c r="B117" s="182"/>
      <c r="C117" s="182"/>
      <c r="D117" s="182"/>
      <c r="E117" s="182"/>
      <c r="F117" s="182"/>
      <c r="G117" s="182"/>
      <c r="H117" s="182"/>
      <c r="I117" s="182"/>
      <c r="J117" s="182"/>
      <c r="K117" s="182"/>
      <c r="L117" s="182"/>
      <c r="M117" s="182"/>
      <c r="N117" s="182"/>
      <c r="O117" s="182"/>
      <c r="P117" s="182"/>
      <c r="Q117" s="182"/>
      <c r="R117" s="182"/>
      <c r="S117" s="182"/>
    </row>
    <row r="118" spans="2:19" x14ac:dyDescent="0.2">
      <c r="B118" s="182"/>
      <c r="C118" s="182"/>
      <c r="D118" s="182"/>
      <c r="E118" s="182"/>
      <c r="F118" s="182"/>
      <c r="G118" s="182"/>
      <c r="H118" s="182"/>
      <c r="I118" s="182"/>
      <c r="J118" s="182"/>
      <c r="K118" s="182"/>
      <c r="L118" s="182"/>
      <c r="M118" s="182"/>
      <c r="N118" s="182"/>
      <c r="O118" s="182"/>
      <c r="P118" s="182"/>
      <c r="Q118" s="182"/>
      <c r="R118" s="182"/>
      <c r="S118" s="182"/>
    </row>
    <row r="119" spans="2:19" x14ac:dyDescent="0.2">
      <c r="B119" s="182"/>
      <c r="C119" s="182"/>
      <c r="D119" s="182"/>
      <c r="E119" s="182"/>
      <c r="F119" s="182"/>
      <c r="G119" s="182"/>
      <c r="H119" s="182"/>
      <c r="I119" s="182"/>
      <c r="J119" s="182"/>
      <c r="K119" s="182"/>
      <c r="L119" s="182"/>
      <c r="M119" s="182"/>
      <c r="N119" s="182"/>
      <c r="O119" s="182"/>
      <c r="P119" s="182"/>
      <c r="Q119" s="182"/>
      <c r="R119" s="182"/>
      <c r="S119" s="182"/>
    </row>
    <row r="120" spans="2:19" x14ac:dyDescent="0.2">
      <c r="B120" s="182"/>
      <c r="C120" s="182"/>
      <c r="D120" s="182"/>
      <c r="E120" s="182"/>
      <c r="F120" s="182"/>
      <c r="G120" s="182"/>
      <c r="H120" s="182"/>
      <c r="I120" s="182"/>
      <c r="J120" s="182"/>
      <c r="K120" s="182"/>
      <c r="L120" s="182"/>
      <c r="M120" s="182"/>
      <c r="N120" s="182"/>
      <c r="O120" s="182"/>
      <c r="P120" s="182"/>
      <c r="Q120" s="182"/>
      <c r="R120" s="182"/>
      <c r="S120" s="18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3704-FD59-40EA-A6FD-B3D19CD20578}">
  <sheetPr>
    <tabColor theme="4"/>
  </sheetPr>
  <dimension ref="A1:L17"/>
  <sheetViews>
    <sheetView zoomScaleNormal="100" workbookViewId="0">
      <pane xSplit="1" ySplit="1" topLeftCell="B2" activePane="bottomRight" state="frozen"/>
      <selection pane="topRight"/>
      <selection pane="bottomLeft"/>
      <selection pane="bottomRight"/>
    </sheetView>
  </sheetViews>
  <sheetFormatPr defaultColWidth="9.33203125" defaultRowHeight="10.199999999999999" x14ac:dyDescent="0.2"/>
  <cols>
    <col min="1" max="1" width="38" style="117" bestFit="1" customWidth="1"/>
    <col min="2" max="6" width="11.6640625" style="117" customWidth="1"/>
    <col min="7" max="34" width="9.33203125" style="117"/>
    <col min="35" max="39" width="9.33203125" style="117" bestFit="1" customWidth="1"/>
    <col min="40" max="16384" width="9.33203125" style="117"/>
  </cols>
  <sheetData>
    <row r="1" spans="1:12" ht="10.8" thickBot="1" x14ac:dyDescent="0.25">
      <c r="A1" s="203" t="s">
        <v>20</v>
      </c>
      <c r="B1" s="168" t="s">
        <v>51</v>
      </c>
      <c r="C1" s="168" t="s">
        <v>52</v>
      </c>
      <c r="D1" s="168" t="s">
        <v>53</v>
      </c>
      <c r="E1" s="168" t="s">
        <v>54</v>
      </c>
      <c r="F1" s="168" t="s">
        <v>55</v>
      </c>
      <c r="G1" s="168" t="s">
        <v>56</v>
      </c>
      <c r="H1" s="168" t="s">
        <v>57</v>
      </c>
      <c r="I1" s="168" t="s">
        <v>58</v>
      </c>
      <c r="J1" s="168" t="s">
        <v>59</v>
      </c>
      <c r="K1" s="168" t="s">
        <v>60</v>
      </c>
    </row>
    <row r="2" spans="1:12" x14ac:dyDescent="0.2">
      <c r="A2" s="119" t="s">
        <v>273</v>
      </c>
      <c r="B2" s="184"/>
      <c r="C2" s="184"/>
      <c r="D2" s="184"/>
      <c r="E2" s="184"/>
      <c r="F2" s="184"/>
      <c r="G2" s="184"/>
      <c r="H2" s="184"/>
      <c r="I2" s="184"/>
      <c r="J2" s="184"/>
      <c r="K2" s="184"/>
      <c r="L2" s="184"/>
    </row>
    <row r="3" spans="1:12" x14ac:dyDescent="0.2">
      <c r="A3" s="117" t="s">
        <v>65</v>
      </c>
      <c r="B3" s="204">
        <f>'Allwyn Key financials'!AG94</f>
        <v>692.9</v>
      </c>
      <c r="C3" s="204">
        <f>'Allwyn Key financials'!AH94</f>
        <v>685</v>
      </c>
      <c r="D3" s="204">
        <f>'Allwyn Key financials'!AI94</f>
        <v>978</v>
      </c>
      <c r="E3" s="204">
        <f>'Allwyn Key financials'!AJ94</f>
        <v>970</v>
      </c>
      <c r="F3" s="193">
        <f>'Allwyn Key financials'!AK94</f>
        <v>970</v>
      </c>
      <c r="G3" s="204">
        <f>'Allwyn Key financials'!AL94</f>
        <v>919</v>
      </c>
      <c r="H3" s="204"/>
      <c r="I3" s="204"/>
      <c r="J3" s="204"/>
      <c r="K3" s="193"/>
      <c r="L3" s="184"/>
    </row>
    <row r="4" spans="1:12" x14ac:dyDescent="0.2">
      <c r="A4" s="117" t="s">
        <v>66</v>
      </c>
      <c r="B4" s="204">
        <f>'Allwyn Key financials'!AG95</f>
        <v>0</v>
      </c>
      <c r="C4" s="204">
        <f>'Allwyn Key financials'!AH95</f>
        <v>0</v>
      </c>
      <c r="D4" s="204">
        <f>'Allwyn Key financials'!AI95</f>
        <v>0</v>
      </c>
      <c r="E4" s="204">
        <f>'Allwyn Key financials'!AJ95</f>
        <v>0</v>
      </c>
      <c r="F4" s="39">
        <f>'Allwyn Key financials'!AK95</f>
        <v>0</v>
      </c>
      <c r="G4" s="204">
        <f>'Allwyn Key financials'!AL95</f>
        <v>0</v>
      </c>
      <c r="H4" s="204"/>
      <c r="I4" s="204"/>
      <c r="J4" s="204"/>
      <c r="K4" s="39"/>
      <c r="L4" s="184"/>
    </row>
    <row r="5" spans="1:12" x14ac:dyDescent="0.2">
      <c r="A5" s="117" t="s">
        <v>67</v>
      </c>
      <c r="B5" s="204">
        <f>'Allwyn Key financials'!AG96</f>
        <v>0</v>
      </c>
      <c r="C5" s="204">
        <f>'Allwyn Key financials'!AH96</f>
        <v>0</v>
      </c>
      <c r="D5" s="204">
        <f>'Allwyn Key financials'!AI96</f>
        <v>0</v>
      </c>
      <c r="E5" s="204">
        <f>'Allwyn Key financials'!AJ96</f>
        <v>92</v>
      </c>
      <c r="F5" s="39">
        <f>'Allwyn Key financials'!AK96</f>
        <v>92</v>
      </c>
      <c r="G5" s="204">
        <f>'Allwyn Key financials'!AL96</f>
        <v>95</v>
      </c>
      <c r="H5" s="204"/>
      <c r="I5" s="204"/>
      <c r="J5" s="204"/>
      <c r="K5" s="39"/>
      <c r="L5" s="184"/>
    </row>
    <row r="6" spans="1:12" x14ac:dyDescent="0.2">
      <c r="A6" s="117" t="s">
        <v>136</v>
      </c>
      <c r="B6" s="204"/>
      <c r="C6" s="204"/>
      <c r="D6" s="204"/>
      <c r="E6" s="204"/>
      <c r="F6" s="39"/>
      <c r="G6" s="204"/>
      <c r="H6" s="204"/>
      <c r="I6" s="204"/>
      <c r="J6" s="204"/>
      <c r="K6" s="39"/>
      <c r="L6" s="184"/>
    </row>
    <row r="7" spans="1:12" x14ac:dyDescent="0.2">
      <c r="A7" s="117" t="s">
        <v>68</v>
      </c>
      <c r="B7" s="204">
        <f>'Allwyn Key financials'!AG97</f>
        <v>4087.6</v>
      </c>
      <c r="C7" s="204">
        <f>'Allwyn Key financials'!AH97</f>
        <v>4025</v>
      </c>
      <c r="D7" s="204">
        <f>'Allwyn Key financials'!AI97</f>
        <v>4037</v>
      </c>
      <c r="E7" s="204">
        <f>'Allwyn Key financials'!AJ97</f>
        <v>4624</v>
      </c>
      <c r="F7" s="39">
        <f>'Allwyn Key financials'!AK97</f>
        <v>4624</v>
      </c>
      <c r="G7" s="204">
        <f>'Allwyn Key financials'!AL97</f>
        <v>6616</v>
      </c>
      <c r="H7" s="204"/>
      <c r="I7" s="204"/>
      <c r="J7" s="204"/>
      <c r="K7" s="39"/>
      <c r="L7" s="184"/>
    </row>
    <row r="8" spans="1:12" s="119" customFormat="1" x14ac:dyDescent="0.2">
      <c r="A8" s="138" t="s">
        <v>274</v>
      </c>
      <c r="B8" s="205">
        <f t="shared" ref="B8:G8" si="0">SUM(B3:B7)</f>
        <v>4780.5</v>
      </c>
      <c r="C8" s="205">
        <f t="shared" si="0"/>
        <v>4710</v>
      </c>
      <c r="D8" s="205">
        <f t="shared" si="0"/>
        <v>5015</v>
      </c>
      <c r="E8" s="205">
        <f t="shared" si="0"/>
        <v>5686</v>
      </c>
      <c r="F8" s="42">
        <f t="shared" si="0"/>
        <v>5686</v>
      </c>
      <c r="G8" s="205">
        <f t="shared" si="0"/>
        <v>7630</v>
      </c>
      <c r="H8" s="205"/>
      <c r="I8" s="205"/>
      <c r="J8" s="205"/>
      <c r="K8" s="42"/>
      <c r="L8" s="410"/>
    </row>
    <row r="9" spans="1:12" x14ac:dyDescent="0.2">
      <c r="B9" s="184"/>
      <c r="C9" s="184"/>
      <c r="D9" s="184"/>
      <c r="E9" s="184"/>
      <c r="F9" s="184"/>
      <c r="G9" s="184"/>
      <c r="H9" s="184"/>
      <c r="I9" s="184"/>
      <c r="J9" s="184"/>
      <c r="K9" s="184"/>
      <c r="L9" s="184"/>
    </row>
    <row r="10" spans="1:12" x14ac:dyDescent="0.2">
      <c r="A10" s="119" t="s">
        <v>275</v>
      </c>
      <c r="B10" s="184"/>
      <c r="C10" s="184"/>
      <c r="D10" s="184"/>
      <c r="E10" s="184"/>
      <c r="F10" s="412"/>
      <c r="G10" s="184"/>
      <c r="H10" s="184"/>
      <c r="I10" s="184"/>
      <c r="J10" s="184"/>
      <c r="K10" s="412"/>
      <c r="L10" s="184"/>
    </row>
    <row r="11" spans="1:12" x14ac:dyDescent="0.2">
      <c r="A11" s="117" t="s">
        <v>65</v>
      </c>
      <c r="B11" s="204">
        <f>'Allwyn Key financials'!AG101</f>
        <v>-434</v>
      </c>
      <c r="C11" s="204">
        <f>'Allwyn Key financials'!AH101</f>
        <v>-72</v>
      </c>
      <c r="D11" s="204">
        <f>'Allwyn Key financials'!AI101</f>
        <v>-149</v>
      </c>
      <c r="E11" s="204">
        <f>'Allwyn Key financials'!AJ101</f>
        <v>-141</v>
      </c>
      <c r="F11" s="39">
        <f>'Allwyn Key financials'!AK101</f>
        <v>-141</v>
      </c>
      <c r="G11" s="204">
        <f>'Allwyn Key financials'!AL101</f>
        <v>-185</v>
      </c>
      <c r="H11" s="204"/>
      <c r="I11" s="204"/>
      <c r="J11" s="204"/>
      <c r="K11" s="39"/>
      <c r="L11" s="184"/>
    </row>
    <row r="12" spans="1:12" x14ac:dyDescent="0.2">
      <c r="A12" s="117" t="s">
        <v>66</v>
      </c>
      <c r="B12" s="204">
        <f>'Allwyn Key financials'!AG102</f>
        <v>-67</v>
      </c>
      <c r="C12" s="204">
        <f>'Allwyn Key financials'!AH102</f>
        <v>-77</v>
      </c>
      <c r="D12" s="204">
        <f>'Allwyn Key financials'!AI102</f>
        <v>-87</v>
      </c>
      <c r="E12" s="204">
        <f>'Allwyn Key financials'!AJ102</f>
        <v>-68</v>
      </c>
      <c r="F12" s="39">
        <f>'Allwyn Key financials'!AK102</f>
        <v>-68</v>
      </c>
      <c r="G12" s="204">
        <f>'Allwyn Key financials'!AL102</f>
        <v>-255</v>
      </c>
      <c r="H12" s="204"/>
      <c r="I12" s="204"/>
      <c r="J12" s="204"/>
      <c r="K12" s="39"/>
      <c r="L12" s="184"/>
    </row>
    <row r="13" spans="1:12" x14ac:dyDescent="0.2">
      <c r="A13" s="117" t="s">
        <v>67</v>
      </c>
      <c r="B13" s="204">
        <f>'Allwyn Key financials'!AG103</f>
        <v>-251</v>
      </c>
      <c r="C13" s="204">
        <f>'Allwyn Key financials'!AH103</f>
        <v>-158</v>
      </c>
      <c r="D13" s="204">
        <f>'Allwyn Key financials'!AI103</f>
        <v>-122</v>
      </c>
      <c r="E13" s="204">
        <f>'Allwyn Key financials'!AJ103</f>
        <v>-7</v>
      </c>
      <c r="F13" s="39">
        <f>'Allwyn Key financials'!AK103</f>
        <v>-7</v>
      </c>
      <c r="G13" s="204">
        <f>'Allwyn Key financials'!AL103</f>
        <v>-47</v>
      </c>
      <c r="H13" s="204"/>
      <c r="I13" s="204"/>
      <c r="J13" s="204"/>
      <c r="K13" s="39"/>
      <c r="L13" s="184"/>
    </row>
    <row r="14" spans="1:12" x14ac:dyDescent="0.2">
      <c r="A14" s="117" t="s">
        <v>136</v>
      </c>
      <c r="B14" s="204"/>
      <c r="C14" s="204"/>
      <c r="D14" s="204"/>
      <c r="E14" s="204"/>
      <c r="F14" s="39"/>
      <c r="G14" s="204"/>
      <c r="H14" s="204"/>
      <c r="I14" s="204"/>
      <c r="J14" s="204"/>
      <c r="K14" s="39"/>
      <c r="L14" s="184"/>
    </row>
    <row r="15" spans="1:12" x14ac:dyDescent="0.2">
      <c r="A15" s="117" t="s">
        <v>68</v>
      </c>
      <c r="B15" s="204">
        <f>'Allwyn Key financials'!AG104</f>
        <v>3901</v>
      </c>
      <c r="C15" s="204">
        <f>'Allwyn Key financials'!AH104</f>
        <v>3908</v>
      </c>
      <c r="D15" s="204">
        <f>'Allwyn Key financials'!AI104</f>
        <v>3904</v>
      </c>
      <c r="E15" s="204">
        <f>'Allwyn Key financials'!AJ104</f>
        <v>4546</v>
      </c>
      <c r="F15" s="39">
        <f>'Allwyn Key financials'!AK104</f>
        <v>4546</v>
      </c>
      <c r="G15" s="204">
        <f>'Allwyn Key financials'!AL104</f>
        <v>5841</v>
      </c>
      <c r="H15" s="204"/>
      <c r="I15" s="204"/>
      <c r="J15" s="204"/>
      <c r="K15" s="39"/>
      <c r="L15" s="184"/>
    </row>
    <row r="16" spans="1:12" s="119" customFormat="1" x14ac:dyDescent="0.2">
      <c r="A16" s="138" t="s">
        <v>276</v>
      </c>
      <c r="B16" s="205">
        <f t="shared" ref="B16:G16" si="1">SUM(B11:B15)</f>
        <v>3149</v>
      </c>
      <c r="C16" s="205">
        <f t="shared" si="1"/>
        <v>3601</v>
      </c>
      <c r="D16" s="205">
        <f t="shared" si="1"/>
        <v>3546</v>
      </c>
      <c r="E16" s="205">
        <f t="shared" si="1"/>
        <v>4330</v>
      </c>
      <c r="F16" s="42">
        <f t="shared" si="1"/>
        <v>4330</v>
      </c>
      <c r="G16" s="205">
        <f t="shared" si="1"/>
        <v>5354</v>
      </c>
      <c r="H16" s="205"/>
      <c r="I16" s="205"/>
      <c r="J16" s="205"/>
      <c r="K16" s="42"/>
      <c r="L16" s="410"/>
    </row>
    <row r="17" spans="2:12" x14ac:dyDescent="0.2">
      <c r="B17" s="184"/>
      <c r="C17" s="184"/>
      <c r="D17" s="184"/>
      <c r="E17" s="184"/>
      <c r="F17" s="184"/>
      <c r="G17" s="184"/>
      <c r="H17" s="184"/>
      <c r="I17" s="184"/>
      <c r="J17" s="184"/>
      <c r="K17" s="184"/>
      <c r="L17" s="18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C371-DCC1-47F9-B67A-BA5A41C2B6BD}">
  <sheetPr>
    <tabColor theme="5"/>
  </sheetPr>
  <dimension ref="A1"/>
  <sheetViews>
    <sheetView zoomScaleNormal="100"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EBB1C-DB25-4990-959B-2EE6BA712801}">
  <sheetPr>
    <tabColor theme="4"/>
  </sheetPr>
  <dimension ref="A1:AV107"/>
  <sheetViews>
    <sheetView zoomScaleNormal="100" workbookViewId="0">
      <pane xSplit="6" ySplit="3" topLeftCell="G4" activePane="bottomRight" state="frozen"/>
      <selection pane="topRight"/>
      <selection pane="bottomLeft"/>
      <selection pane="bottomRight"/>
    </sheetView>
  </sheetViews>
  <sheetFormatPr defaultColWidth="8.664062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hidden="1" customWidth="1" outlineLevel="1"/>
    <col min="32" max="32" width="8.33203125" customWidth="1" collapsed="1"/>
    <col min="33" max="36" width="7.44140625" hidden="1" customWidth="1" outlineLevel="1"/>
    <col min="37" max="37" width="8.33203125" customWidth="1" collapsed="1"/>
    <col min="38" max="41" width="7.44140625" customWidth="1" outlineLevel="1"/>
    <col min="42" max="42" width="8.33203125" customWidth="1"/>
  </cols>
  <sheetData>
    <row r="1" spans="1:48" s="5" customFormat="1" ht="16.5" customHeight="1" x14ac:dyDescent="0.2">
      <c r="A1" s="3" t="s">
        <v>277</v>
      </c>
      <c r="B1" s="11"/>
      <c r="C1" s="12" t="s">
        <v>21</v>
      </c>
      <c r="D1" s="12" t="s">
        <v>22</v>
      </c>
      <c r="E1" s="12" t="s">
        <v>23</v>
      </c>
      <c r="F1" s="12" t="s">
        <v>24</v>
      </c>
      <c r="G1" s="12" t="s">
        <v>25</v>
      </c>
      <c r="H1" s="12" t="s">
        <v>26</v>
      </c>
      <c r="I1" s="12" t="s">
        <v>27</v>
      </c>
      <c r="J1" s="12" t="s">
        <v>28</v>
      </c>
      <c r="K1" s="12" t="s">
        <v>29</v>
      </c>
      <c r="L1" s="12" t="s">
        <v>30</v>
      </c>
      <c r="M1" s="12" t="s">
        <v>31</v>
      </c>
      <c r="N1" s="12" t="s">
        <v>32</v>
      </c>
      <c r="O1" s="12" t="s">
        <v>33</v>
      </c>
      <c r="P1" s="12" t="s">
        <v>34</v>
      </c>
      <c r="Q1" s="12" t="s">
        <v>35</v>
      </c>
      <c r="R1" s="12" t="s">
        <v>36</v>
      </c>
      <c r="S1" s="12" t="s">
        <v>37</v>
      </c>
      <c r="T1" s="12" t="s">
        <v>38</v>
      </c>
      <c r="U1" s="12" t="s">
        <v>39</v>
      </c>
      <c r="V1" s="12" t="s">
        <v>40</v>
      </c>
      <c r="W1" s="12" t="s">
        <v>41</v>
      </c>
      <c r="X1" s="12" t="s">
        <v>42</v>
      </c>
      <c r="Y1" s="12" t="s">
        <v>43</v>
      </c>
      <c r="Z1" s="12" t="s">
        <v>44</v>
      </c>
      <c r="AA1" s="12" t="s">
        <v>45</v>
      </c>
      <c r="AB1" s="12" t="s">
        <v>46</v>
      </c>
      <c r="AC1" s="12" t="s">
        <v>47</v>
      </c>
      <c r="AD1" s="12" t="s">
        <v>48</v>
      </c>
      <c r="AE1" s="12" t="s">
        <v>49</v>
      </c>
      <c r="AF1" s="12" t="s">
        <v>50</v>
      </c>
      <c r="AG1" s="12" t="s">
        <v>51</v>
      </c>
      <c r="AH1" s="12" t="s">
        <v>52</v>
      </c>
      <c r="AI1" s="12" t="s">
        <v>53</v>
      </c>
      <c r="AJ1" s="12" t="s">
        <v>54</v>
      </c>
      <c r="AK1" s="12" t="s">
        <v>55</v>
      </c>
      <c r="AL1" s="12" t="s">
        <v>56</v>
      </c>
      <c r="AM1" s="12" t="s">
        <v>57</v>
      </c>
      <c r="AN1" s="12" t="s">
        <v>58</v>
      </c>
      <c r="AO1" s="12" t="s">
        <v>59</v>
      </c>
      <c r="AP1" s="12" t="s">
        <v>60</v>
      </c>
      <c r="AR1" s="13"/>
      <c r="AS1" s="13"/>
      <c r="AT1" s="13"/>
      <c r="AU1" s="13"/>
      <c r="AV1" s="13"/>
    </row>
    <row r="2" spans="1:48" s="15" customFormat="1" ht="11.1" customHeight="1" x14ac:dyDescent="0.2">
      <c r="A2" s="14"/>
      <c r="B2" s="362"/>
      <c r="C2" s="232"/>
      <c r="D2" s="232"/>
      <c r="E2" s="232"/>
      <c r="F2" s="232"/>
      <c r="G2" s="232"/>
      <c r="H2" s="232"/>
      <c r="I2" s="232"/>
      <c r="J2" s="232"/>
      <c r="K2" s="232"/>
      <c r="L2" s="362"/>
      <c r="M2" s="362"/>
      <c r="N2" s="362"/>
      <c r="O2" s="362"/>
      <c r="P2" s="36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362"/>
      <c r="AR2" s="171"/>
      <c r="AS2" s="171"/>
      <c r="AT2" s="171"/>
      <c r="AU2" s="171"/>
      <c r="AV2" s="171"/>
    </row>
    <row r="3" spans="1:48" s="13" customFormat="1" ht="11.25" customHeight="1" x14ac:dyDescent="0.2">
      <c r="A3" s="146" t="s">
        <v>61</v>
      </c>
      <c r="B3" s="206"/>
      <c r="C3" s="206"/>
      <c r="D3" s="206"/>
      <c r="E3" s="206"/>
      <c r="F3" s="206"/>
      <c r="G3" s="206"/>
      <c r="H3" s="206"/>
      <c r="I3" s="206"/>
      <c r="J3" s="206"/>
      <c r="K3" s="206"/>
      <c r="L3" s="206"/>
      <c r="M3" s="206"/>
      <c r="N3" s="206"/>
      <c r="O3" s="206"/>
      <c r="P3" s="206"/>
      <c r="Q3" s="206"/>
      <c r="R3" s="207"/>
      <c r="S3" s="207"/>
      <c r="T3" s="207"/>
      <c r="U3" s="207"/>
      <c r="V3" s="207"/>
      <c r="W3" s="207"/>
      <c r="X3" s="207"/>
      <c r="Y3" s="207"/>
      <c r="Z3" s="207"/>
      <c r="AA3" s="207"/>
      <c r="AB3" s="207"/>
      <c r="AC3" s="207"/>
      <c r="AD3" s="207"/>
      <c r="AE3" s="50"/>
      <c r="AF3" s="207"/>
      <c r="AG3" s="207"/>
      <c r="AH3" s="207"/>
      <c r="AI3" s="207"/>
      <c r="AJ3" s="50"/>
      <c r="AK3" s="207"/>
      <c r="AL3" s="207"/>
      <c r="AM3" s="207"/>
      <c r="AN3" s="207"/>
      <c r="AO3" s="50"/>
      <c r="AP3" s="207"/>
      <c r="AQ3" s="364"/>
    </row>
    <row r="4" spans="1:48" s="10" customFormat="1" ht="11.25" customHeight="1" x14ac:dyDescent="0.2">
      <c r="A4" s="21" t="s">
        <v>64</v>
      </c>
      <c r="B4" s="21"/>
      <c r="C4" s="22"/>
      <c r="D4" s="22"/>
      <c r="E4" s="22"/>
      <c r="F4" s="22"/>
      <c r="G4" s="23"/>
      <c r="H4" s="22"/>
      <c r="I4" s="22"/>
      <c r="J4" s="22"/>
      <c r="K4" s="22"/>
      <c r="L4" s="23"/>
      <c r="M4" s="208"/>
      <c r="N4" s="208"/>
      <c r="O4" s="208"/>
      <c r="P4" s="208"/>
      <c r="Q4" s="23"/>
      <c r="R4" s="22">
        <v>875.6</v>
      </c>
      <c r="S4" s="22">
        <v>910.39999999999952</v>
      </c>
      <c r="T4" s="22">
        <v>968.70000000000073</v>
      </c>
      <c r="U4" s="22">
        <v>1056.5999999999995</v>
      </c>
      <c r="V4" s="23">
        <f>SUM(R4:U4)</f>
        <v>3811.2999999999997</v>
      </c>
      <c r="W4" s="22">
        <v>1022.9</v>
      </c>
      <c r="X4" s="22">
        <v>979.8</v>
      </c>
      <c r="Y4" s="22">
        <v>965.19999999999936</v>
      </c>
      <c r="Z4" s="22">
        <v>1103.4000000000001</v>
      </c>
      <c r="AA4" s="23">
        <f>SUM(W4:Z4)</f>
        <v>4071.2999999999993</v>
      </c>
      <c r="AB4" s="22">
        <v>1029</v>
      </c>
      <c r="AC4" s="22">
        <v>1013</v>
      </c>
      <c r="AD4" s="22">
        <v>1043</v>
      </c>
      <c r="AE4" s="22">
        <v>1196</v>
      </c>
      <c r="AF4" s="23">
        <f>SUM(AB4:AE4)</f>
        <v>4281</v>
      </c>
      <c r="AG4" s="22">
        <v>1100</v>
      </c>
      <c r="AH4" s="22">
        <v>1064</v>
      </c>
      <c r="AI4" s="22">
        <v>1144</v>
      </c>
      <c r="AJ4" s="22">
        <v>1233</v>
      </c>
      <c r="AK4" s="23">
        <f>SUM(AG4:AJ4)</f>
        <v>4541</v>
      </c>
      <c r="AL4" s="22">
        <v>1180</v>
      </c>
      <c r="AM4" s="22"/>
      <c r="AN4" s="22"/>
      <c r="AO4" s="22"/>
      <c r="AP4" s="23"/>
      <c r="AQ4" s="132"/>
      <c r="AR4" s="55"/>
      <c r="AS4" s="55"/>
      <c r="AT4" s="55"/>
      <c r="AU4" s="55"/>
      <c r="AV4" s="55"/>
    </row>
    <row r="5" spans="1:48" s="10" customFormat="1" ht="11.25" hidden="1" customHeight="1" outlineLevel="1" x14ac:dyDescent="0.2">
      <c r="A5" s="38"/>
      <c r="B5" s="38"/>
      <c r="C5" s="46"/>
      <c r="D5" s="46"/>
      <c r="E5" s="46"/>
      <c r="F5" s="46"/>
      <c r="G5" s="47"/>
      <c r="H5" s="46"/>
      <c r="I5" s="46"/>
      <c r="J5" s="46"/>
      <c r="K5" s="46"/>
      <c r="L5" s="47"/>
      <c r="M5" s="209"/>
      <c r="N5" s="209"/>
      <c r="O5" s="209"/>
      <c r="P5" s="209"/>
      <c r="Q5" s="47"/>
      <c r="R5" s="46"/>
      <c r="S5" s="46"/>
      <c r="T5" s="46"/>
      <c r="U5" s="46"/>
      <c r="V5" s="47"/>
      <c r="W5" s="46"/>
      <c r="X5" s="46"/>
      <c r="Y5" s="46"/>
      <c r="Z5" s="46"/>
      <c r="AA5" s="47"/>
      <c r="AB5" s="46"/>
      <c r="AC5" s="46"/>
      <c r="AD5" s="46"/>
      <c r="AE5" s="46"/>
      <c r="AF5" s="47"/>
      <c r="AG5" s="46"/>
      <c r="AH5" s="46"/>
      <c r="AI5" s="46"/>
      <c r="AJ5" s="46"/>
      <c r="AK5" s="47"/>
      <c r="AL5" s="46"/>
      <c r="AM5" s="46"/>
      <c r="AN5" s="46"/>
      <c r="AO5" s="46"/>
      <c r="AP5" s="47"/>
      <c r="AQ5" s="132"/>
      <c r="AR5" s="55"/>
      <c r="AS5" s="55"/>
      <c r="AT5" s="55"/>
      <c r="AU5" s="55"/>
      <c r="AV5" s="55"/>
    </row>
    <row r="6" spans="1:48" s="10" customFormat="1" ht="11.25" hidden="1" customHeight="1" outlineLevel="1" x14ac:dyDescent="0.2">
      <c r="A6" s="38"/>
      <c r="B6" s="38" t="s">
        <v>278</v>
      </c>
      <c r="C6" s="46"/>
      <c r="D6" s="46"/>
      <c r="E6" s="46"/>
      <c r="F6" s="46"/>
      <c r="G6" s="47"/>
      <c r="H6" s="46"/>
      <c r="I6" s="46"/>
      <c r="J6" s="46"/>
      <c r="K6" s="46"/>
      <c r="L6" s="47"/>
      <c r="M6" s="209"/>
      <c r="N6" s="209"/>
      <c r="O6" s="209"/>
      <c r="P6" s="209"/>
      <c r="Q6" s="47"/>
      <c r="R6" s="46">
        <f t="shared" ref="R6:AL6" si="0">R4</f>
        <v>875.6</v>
      </c>
      <c r="S6" s="46">
        <f t="shared" si="0"/>
        <v>910.39999999999952</v>
      </c>
      <c r="T6" s="46">
        <f t="shared" si="0"/>
        <v>968.70000000000073</v>
      </c>
      <c r="U6" s="46">
        <f t="shared" si="0"/>
        <v>1056.5999999999995</v>
      </c>
      <c r="V6" s="47">
        <f t="shared" si="0"/>
        <v>3811.2999999999997</v>
      </c>
      <c r="W6" s="46">
        <f t="shared" si="0"/>
        <v>1022.9</v>
      </c>
      <c r="X6" s="46">
        <f t="shared" si="0"/>
        <v>979.8</v>
      </c>
      <c r="Y6" s="46">
        <f t="shared" si="0"/>
        <v>965.19999999999936</v>
      </c>
      <c r="Z6" s="46">
        <f t="shared" si="0"/>
        <v>1103.4000000000001</v>
      </c>
      <c r="AA6" s="47">
        <f t="shared" si="0"/>
        <v>4071.2999999999993</v>
      </c>
      <c r="AB6" s="46">
        <f t="shared" si="0"/>
        <v>1029</v>
      </c>
      <c r="AC6" s="46">
        <f t="shared" si="0"/>
        <v>1013</v>
      </c>
      <c r="AD6" s="46">
        <f t="shared" si="0"/>
        <v>1043</v>
      </c>
      <c r="AE6" s="46">
        <f t="shared" si="0"/>
        <v>1196</v>
      </c>
      <c r="AF6" s="47">
        <f t="shared" si="0"/>
        <v>4281</v>
      </c>
      <c r="AG6" s="46">
        <f t="shared" si="0"/>
        <v>1100</v>
      </c>
      <c r="AH6" s="46">
        <f t="shared" si="0"/>
        <v>1064</v>
      </c>
      <c r="AI6" s="46">
        <f t="shared" si="0"/>
        <v>1144</v>
      </c>
      <c r="AJ6" s="46">
        <f t="shared" si="0"/>
        <v>1233</v>
      </c>
      <c r="AK6" s="47">
        <f t="shared" si="0"/>
        <v>4541</v>
      </c>
      <c r="AL6" s="46">
        <f t="shared" si="0"/>
        <v>1180</v>
      </c>
      <c r="AM6" s="46"/>
      <c r="AN6" s="46"/>
      <c r="AO6" s="46"/>
      <c r="AP6" s="47"/>
      <c r="AQ6" s="132"/>
      <c r="AR6" s="55"/>
      <c r="AS6" s="55"/>
      <c r="AT6" s="55"/>
      <c r="AU6" s="55"/>
      <c r="AV6" s="55"/>
    </row>
    <row r="7" spans="1:48" s="37" customFormat="1" ht="11.25" customHeight="1" collapsed="1" x14ac:dyDescent="0.2">
      <c r="A7" s="32" t="s">
        <v>69</v>
      </c>
      <c r="B7" s="32"/>
      <c r="C7" s="33"/>
      <c r="D7" s="33"/>
      <c r="E7" s="33"/>
      <c r="F7" s="33"/>
      <c r="G7" s="34"/>
      <c r="H7" s="35"/>
      <c r="I7" s="35"/>
      <c r="J7" s="35"/>
      <c r="K7" s="35"/>
      <c r="L7" s="36"/>
      <c r="M7" s="210"/>
      <c r="N7" s="210"/>
      <c r="O7" s="210"/>
      <c r="P7" s="210"/>
      <c r="Q7" s="36"/>
      <c r="R7" s="35"/>
      <c r="S7" s="35"/>
      <c r="T7" s="35"/>
      <c r="U7" s="35"/>
      <c r="V7" s="36"/>
      <c r="W7" s="35">
        <f t="shared" ref="W7:AL7" si="1">IFERROR((W4-R4)/R4,0)</f>
        <v>0.16822750114207394</v>
      </c>
      <c r="X7" s="35">
        <f t="shared" si="1"/>
        <v>7.6230228471002276E-2</v>
      </c>
      <c r="Y7" s="35">
        <f t="shared" si="1"/>
        <v>-3.6130897078572948E-3</v>
      </c>
      <c r="Z7" s="35">
        <f t="shared" si="1"/>
        <v>4.4293015332198239E-2</v>
      </c>
      <c r="AA7" s="36">
        <f t="shared" si="1"/>
        <v>6.8218193267388968E-2</v>
      </c>
      <c r="AB7" s="35">
        <f t="shared" si="1"/>
        <v>5.9634372861472511E-3</v>
      </c>
      <c r="AC7" s="35">
        <f t="shared" si="1"/>
        <v>3.3884466217595478E-2</v>
      </c>
      <c r="AD7" s="35">
        <f t="shared" si="1"/>
        <v>8.0605055946954718E-2</v>
      </c>
      <c r="AE7" s="35">
        <f t="shared" si="1"/>
        <v>8.3922421605945166E-2</v>
      </c>
      <c r="AF7" s="36">
        <f t="shared" si="1"/>
        <v>5.1506889691253596E-2</v>
      </c>
      <c r="AG7" s="35">
        <f t="shared" si="1"/>
        <v>6.8999028182701649E-2</v>
      </c>
      <c r="AH7" s="35">
        <f t="shared" si="1"/>
        <v>5.0345508390918066E-2</v>
      </c>
      <c r="AI7" s="35">
        <f t="shared" si="1"/>
        <v>9.6836049856184089E-2</v>
      </c>
      <c r="AJ7" s="35">
        <f t="shared" si="1"/>
        <v>3.0936454849498328E-2</v>
      </c>
      <c r="AK7" s="36">
        <f t="shared" si="1"/>
        <v>6.0733473487502923E-2</v>
      </c>
      <c r="AL7" s="35">
        <f t="shared" si="1"/>
        <v>7.2727272727272724E-2</v>
      </c>
      <c r="AM7" s="35"/>
      <c r="AN7" s="35"/>
      <c r="AO7" s="35"/>
      <c r="AP7" s="36"/>
      <c r="AQ7" s="431"/>
      <c r="AR7" s="212"/>
      <c r="AS7" s="212"/>
      <c r="AT7" s="212"/>
      <c r="AU7" s="212"/>
      <c r="AV7" s="212"/>
    </row>
    <row r="8" spans="1:48" s="10" customFormat="1" ht="11.25" customHeight="1" x14ac:dyDescent="0.2">
      <c r="A8" s="38"/>
      <c r="B8" s="38"/>
      <c r="C8" s="46"/>
      <c r="D8" s="46"/>
      <c r="E8" s="46"/>
      <c r="F8" s="46"/>
      <c r="G8" s="47"/>
      <c r="H8" s="46"/>
      <c r="I8" s="46"/>
      <c r="J8" s="46"/>
      <c r="K8" s="46"/>
      <c r="L8" s="47"/>
      <c r="M8" s="209"/>
      <c r="N8" s="209"/>
      <c r="O8" s="209"/>
      <c r="P8" s="209"/>
      <c r="Q8" s="47"/>
      <c r="R8" s="46"/>
      <c r="S8" s="46"/>
      <c r="T8" s="46"/>
      <c r="U8" s="46"/>
      <c r="V8" s="47"/>
      <c r="W8" s="35"/>
      <c r="X8" s="35"/>
      <c r="Y8" s="35"/>
      <c r="Z8" s="35"/>
      <c r="AA8" s="47"/>
      <c r="AB8" s="35"/>
      <c r="AC8" s="35"/>
      <c r="AD8" s="35"/>
      <c r="AE8" s="35"/>
      <c r="AF8" s="47"/>
      <c r="AG8" s="46"/>
      <c r="AH8" s="46"/>
      <c r="AI8" s="46"/>
      <c r="AJ8" s="35"/>
      <c r="AK8" s="47"/>
      <c r="AL8" s="46"/>
      <c r="AM8" s="46"/>
      <c r="AN8" s="46"/>
      <c r="AO8" s="35"/>
      <c r="AP8" s="47"/>
      <c r="AQ8" s="132"/>
      <c r="AR8" s="55"/>
      <c r="AS8" s="55"/>
      <c r="AT8" s="55"/>
      <c r="AU8" s="55"/>
      <c r="AV8" s="55"/>
    </row>
    <row r="9" spans="1:48" s="10" customFormat="1" ht="11.1" customHeight="1" x14ac:dyDescent="0.2">
      <c r="A9" s="38" t="s">
        <v>70</v>
      </c>
      <c r="B9" s="38"/>
      <c r="C9" s="31"/>
      <c r="D9" s="31"/>
      <c r="E9" s="31"/>
      <c r="F9" s="31"/>
      <c r="G9" s="39"/>
      <c r="H9" s="31"/>
      <c r="I9" s="31"/>
      <c r="J9" s="31"/>
      <c r="K9" s="31"/>
      <c r="L9" s="39"/>
      <c r="M9" s="204"/>
      <c r="N9" s="204"/>
      <c r="O9" s="204"/>
      <c r="P9" s="204"/>
      <c r="Q9" s="39"/>
      <c r="R9" s="31">
        <v>38.4</v>
      </c>
      <c r="S9" s="31">
        <v>42.7</v>
      </c>
      <c r="T9" s="31">
        <v>43.9</v>
      </c>
      <c r="U9" s="31">
        <v>51.900000000000006</v>
      </c>
      <c r="V9" s="39">
        <f>SUM(R9:U9)</f>
        <v>176.9</v>
      </c>
      <c r="W9" s="31">
        <v>42.8</v>
      </c>
      <c r="X9" s="31">
        <v>40.9</v>
      </c>
      <c r="Y9" s="31">
        <v>41.2</v>
      </c>
      <c r="Z9" s="31">
        <v>51.099999999999994</v>
      </c>
      <c r="AA9" s="39">
        <f>SUM(W9:Z9)</f>
        <v>176</v>
      </c>
      <c r="AB9" s="31">
        <v>39</v>
      </c>
      <c r="AC9" s="31">
        <v>41</v>
      </c>
      <c r="AD9" s="31">
        <v>41</v>
      </c>
      <c r="AE9" s="31">
        <v>50</v>
      </c>
      <c r="AF9" s="39">
        <f>SUM(AB9:AE9)</f>
        <v>171</v>
      </c>
      <c r="AG9" s="31">
        <v>37</v>
      </c>
      <c r="AH9" s="31">
        <v>40</v>
      </c>
      <c r="AI9" s="31">
        <v>40</v>
      </c>
      <c r="AJ9" s="31">
        <v>52</v>
      </c>
      <c r="AK9" s="39">
        <f>SUM(AG9:AJ9)</f>
        <v>169</v>
      </c>
      <c r="AL9" s="31">
        <v>39</v>
      </c>
      <c r="AM9" s="31"/>
      <c r="AN9" s="31"/>
      <c r="AO9" s="31"/>
      <c r="AP9" s="39"/>
      <c r="AQ9" s="132"/>
      <c r="AR9" s="55"/>
      <c r="AS9" s="55"/>
      <c r="AT9" s="55"/>
      <c r="AU9" s="55"/>
      <c r="AV9" s="55"/>
    </row>
    <row r="10" spans="1:48" s="10" customFormat="1" ht="11.25" customHeight="1" x14ac:dyDescent="0.2">
      <c r="A10" s="40" t="s">
        <v>71</v>
      </c>
      <c r="B10" s="40"/>
      <c r="C10" s="41"/>
      <c r="D10" s="41"/>
      <c r="E10" s="41"/>
      <c r="F10" s="41"/>
      <c r="G10" s="42"/>
      <c r="H10" s="41"/>
      <c r="I10" s="41"/>
      <c r="J10" s="41"/>
      <c r="K10" s="41"/>
      <c r="L10" s="42"/>
      <c r="M10" s="205"/>
      <c r="N10" s="205"/>
      <c r="O10" s="205"/>
      <c r="P10" s="205"/>
      <c r="Q10" s="42"/>
      <c r="R10" s="41">
        <v>914</v>
      </c>
      <c r="S10" s="41">
        <v>953.09999999999957</v>
      </c>
      <c r="T10" s="41">
        <v>1012.6000000000007</v>
      </c>
      <c r="U10" s="41">
        <v>1108.4999999999995</v>
      </c>
      <c r="V10" s="42">
        <f>SUM(R10:U10)</f>
        <v>3988.2</v>
      </c>
      <c r="W10" s="41">
        <v>1065.6999999999998</v>
      </c>
      <c r="X10" s="41">
        <v>1020.7</v>
      </c>
      <c r="Y10" s="41">
        <v>1006.3999999999994</v>
      </c>
      <c r="Z10" s="41">
        <v>1154.5</v>
      </c>
      <c r="AA10" s="42">
        <f>SUM(W10:Z10)</f>
        <v>4247.2999999999993</v>
      </c>
      <c r="AB10" s="41">
        <v>1068</v>
      </c>
      <c r="AC10" s="41">
        <v>1054</v>
      </c>
      <c r="AD10" s="41">
        <v>1084</v>
      </c>
      <c r="AE10" s="41">
        <v>1246</v>
      </c>
      <c r="AF10" s="42">
        <f>SUM(AB10:AE10)</f>
        <v>4452</v>
      </c>
      <c r="AG10" s="41">
        <v>1137</v>
      </c>
      <c r="AH10" s="41">
        <v>1104</v>
      </c>
      <c r="AI10" s="41">
        <v>1184</v>
      </c>
      <c r="AJ10" s="41">
        <v>1285</v>
      </c>
      <c r="AK10" s="42">
        <f>SUM(AG10:AJ10)</f>
        <v>4710</v>
      </c>
      <c r="AL10" s="41">
        <v>1219</v>
      </c>
      <c r="AM10" s="41"/>
      <c r="AN10" s="41"/>
      <c r="AO10" s="41"/>
      <c r="AP10" s="42"/>
      <c r="AQ10" s="132"/>
      <c r="AR10" s="213"/>
      <c r="AS10" s="55"/>
      <c r="AT10" s="55"/>
      <c r="AU10" s="55"/>
      <c r="AV10" s="55"/>
    </row>
    <row r="11" spans="1:48" s="10" customFormat="1" ht="11.25" customHeight="1" x14ac:dyDescent="0.2">
      <c r="A11" s="32" t="s">
        <v>69</v>
      </c>
      <c r="B11" s="32"/>
      <c r="C11" s="33"/>
      <c r="D11" s="33"/>
      <c r="E11" s="33"/>
      <c r="F11" s="33"/>
      <c r="G11" s="34"/>
      <c r="H11" s="43"/>
      <c r="I11" s="43"/>
      <c r="J11" s="43"/>
      <c r="K11" s="43"/>
      <c r="L11" s="44"/>
      <c r="M11" s="214"/>
      <c r="N11" s="214"/>
      <c r="O11" s="214"/>
      <c r="P11" s="214"/>
      <c r="Q11" s="44"/>
      <c r="R11" s="43">
        <f t="shared" ref="R11:AL11" si="2">IFERROR((R10-M10)/M10,0)</f>
        <v>0</v>
      </c>
      <c r="S11" s="43">
        <f t="shared" si="2"/>
        <v>0</v>
      </c>
      <c r="T11" s="43">
        <f t="shared" si="2"/>
        <v>0</v>
      </c>
      <c r="U11" s="43">
        <f t="shared" si="2"/>
        <v>0</v>
      </c>
      <c r="V11" s="44">
        <f t="shared" si="2"/>
        <v>0</v>
      </c>
      <c r="W11" s="43">
        <f t="shared" si="2"/>
        <v>0.16597374179431051</v>
      </c>
      <c r="X11" s="43">
        <f t="shared" si="2"/>
        <v>7.0926450529850499E-2</v>
      </c>
      <c r="Y11" s="43">
        <f t="shared" si="2"/>
        <v>-6.122852063994955E-3</v>
      </c>
      <c r="Z11" s="43">
        <f t="shared" si="2"/>
        <v>4.1497519170050047E-2</v>
      </c>
      <c r="AA11" s="44">
        <f t="shared" si="2"/>
        <v>6.4966651622285612E-2</v>
      </c>
      <c r="AB11" s="43">
        <f t="shared" si="2"/>
        <v>2.1582058740735499E-3</v>
      </c>
      <c r="AC11" s="43">
        <f t="shared" si="2"/>
        <v>3.2624669344567404E-2</v>
      </c>
      <c r="AD11" s="43">
        <f t="shared" si="2"/>
        <v>7.7106518282989506E-2</v>
      </c>
      <c r="AE11" s="43">
        <f t="shared" si="2"/>
        <v>7.9255088783022953E-2</v>
      </c>
      <c r="AF11" s="44">
        <f t="shared" si="2"/>
        <v>4.8195324088244479E-2</v>
      </c>
      <c r="AG11" s="35">
        <f t="shared" si="2"/>
        <v>6.4606741573033713E-2</v>
      </c>
      <c r="AH11" s="35">
        <f t="shared" si="2"/>
        <v>4.743833017077799E-2</v>
      </c>
      <c r="AI11" s="35">
        <f t="shared" si="2"/>
        <v>9.2250922509225092E-2</v>
      </c>
      <c r="AJ11" s="43">
        <f t="shared" si="2"/>
        <v>3.1300160513643663E-2</v>
      </c>
      <c r="AK11" s="44">
        <f t="shared" si="2"/>
        <v>5.7951482479784364E-2</v>
      </c>
      <c r="AL11" s="35">
        <f t="shared" si="2"/>
        <v>7.2119613016710646E-2</v>
      </c>
      <c r="AM11" s="35"/>
      <c r="AN11" s="35"/>
      <c r="AO11" s="43"/>
      <c r="AP11" s="44"/>
      <c r="AQ11" s="132"/>
      <c r="AR11" s="55"/>
      <c r="AS11" s="55"/>
      <c r="AT11" s="55"/>
      <c r="AU11" s="55"/>
      <c r="AV11" s="55"/>
    </row>
    <row r="12" spans="1:48" s="10" customFormat="1" ht="11.25" customHeight="1" x14ac:dyDescent="0.2">
      <c r="A12" s="21"/>
      <c r="B12" s="21"/>
      <c r="C12" s="22"/>
      <c r="D12" s="22"/>
      <c r="E12" s="22"/>
      <c r="F12" s="22"/>
      <c r="G12" s="23"/>
      <c r="H12" s="22"/>
      <c r="I12" s="22"/>
      <c r="J12" s="22"/>
      <c r="K12" s="22"/>
      <c r="L12" s="120"/>
      <c r="M12" s="215"/>
      <c r="N12" s="215"/>
      <c r="O12" s="215"/>
      <c r="P12" s="215"/>
      <c r="Q12" s="120"/>
      <c r="R12" s="22"/>
      <c r="S12" s="22"/>
      <c r="T12" s="22"/>
      <c r="U12" s="22"/>
      <c r="V12" s="23"/>
      <c r="W12" s="22"/>
      <c r="X12" s="22"/>
      <c r="Y12" s="22"/>
      <c r="Z12" s="22"/>
      <c r="AA12" s="23"/>
      <c r="AB12" s="22"/>
      <c r="AC12" s="22"/>
      <c r="AD12" s="22"/>
      <c r="AE12" s="22"/>
      <c r="AF12" s="23"/>
      <c r="AG12" s="140"/>
      <c r="AH12" s="140"/>
      <c r="AI12" s="140"/>
      <c r="AJ12" s="22"/>
      <c r="AK12" s="23"/>
      <c r="AL12" s="140"/>
      <c r="AM12" s="140"/>
      <c r="AN12" s="140"/>
      <c r="AO12" s="22"/>
      <c r="AP12" s="23"/>
      <c r="AQ12" s="132"/>
      <c r="AR12" s="55"/>
      <c r="AS12" s="55"/>
      <c r="AT12" s="55"/>
      <c r="AU12" s="55"/>
      <c r="AV12" s="55"/>
    </row>
    <row r="13" spans="1:48" s="10" customFormat="1" ht="11.25" customHeight="1" x14ac:dyDescent="0.2">
      <c r="A13" s="38" t="s">
        <v>72</v>
      </c>
      <c r="B13" s="432"/>
      <c r="C13" s="31"/>
      <c r="D13" s="31"/>
      <c r="E13" s="31"/>
      <c r="F13" s="31"/>
      <c r="G13" s="39"/>
      <c r="H13" s="31"/>
      <c r="I13" s="31"/>
      <c r="J13" s="31"/>
      <c r="K13" s="31"/>
      <c r="L13" s="39"/>
      <c r="M13" s="204"/>
      <c r="N13" s="204"/>
      <c r="O13" s="204"/>
      <c r="P13" s="204"/>
      <c r="Q13" s="39"/>
      <c r="R13" s="31">
        <f>R15-R10</f>
        <v>-334.89999999999986</v>
      </c>
      <c r="S13" s="31">
        <f t="shared" ref="S13:U13" si="3">S15-S10</f>
        <v>-350.80000000000007</v>
      </c>
      <c r="T13" s="31">
        <f t="shared" si="3"/>
        <v>-371.1</v>
      </c>
      <c r="U13" s="31">
        <f t="shared" si="3"/>
        <v>-400</v>
      </c>
      <c r="V13" s="39">
        <f>SUM(R13:U13)</f>
        <v>-1456.8</v>
      </c>
      <c r="W13" s="31">
        <f>W15-W10</f>
        <v>-386.39999999999986</v>
      </c>
      <c r="X13" s="31">
        <f t="shared" ref="X13:Z13" si="4">X15-X10</f>
        <v>-365.70000000000005</v>
      </c>
      <c r="Y13" s="31">
        <f t="shared" si="4"/>
        <v>-369.9000000000002</v>
      </c>
      <c r="Z13" s="31">
        <f t="shared" si="4"/>
        <v>-413.89999999999986</v>
      </c>
      <c r="AA13" s="39">
        <f>SUM(W13:Z13)</f>
        <v>-1535.8999999999999</v>
      </c>
      <c r="AB13" s="31">
        <f>AB15-AB10</f>
        <v>-386</v>
      </c>
      <c r="AC13" s="31">
        <f t="shared" ref="AC13:AE13" si="5">AC15-AC10</f>
        <v>-381</v>
      </c>
      <c r="AD13" s="31">
        <f t="shared" si="5"/>
        <v>-394</v>
      </c>
      <c r="AE13" s="31">
        <f t="shared" si="5"/>
        <v>-450</v>
      </c>
      <c r="AF13" s="39">
        <f>SUM(AB13:AE13)</f>
        <v>-1611</v>
      </c>
      <c r="AG13" s="31">
        <f>AG15-AG10</f>
        <v>-418</v>
      </c>
      <c r="AH13" s="31">
        <f t="shared" ref="AH13:AJ13" si="6">AH15-AH10</f>
        <v>-403</v>
      </c>
      <c r="AI13" s="31">
        <f t="shared" si="6"/>
        <v>-455</v>
      </c>
      <c r="AJ13" s="31">
        <f t="shared" si="6"/>
        <v>-474</v>
      </c>
      <c r="AK13" s="39">
        <f>SUM(AG13:AJ13)</f>
        <v>-1750</v>
      </c>
      <c r="AL13" s="31">
        <v>-465</v>
      </c>
      <c r="AM13" s="31"/>
      <c r="AN13" s="31"/>
      <c r="AO13" s="31"/>
      <c r="AP13" s="39"/>
      <c r="AQ13" s="132"/>
      <c r="AR13" s="55"/>
      <c r="AS13" s="55"/>
      <c r="AT13" s="55"/>
      <c r="AU13" s="55"/>
      <c r="AV13" s="55"/>
    </row>
    <row r="14" spans="1:48" s="216" customFormat="1" ht="11.25" hidden="1" customHeight="1" outlineLevel="1" x14ac:dyDescent="0.2">
      <c r="A14" s="217" t="s">
        <v>73</v>
      </c>
      <c r="B14" s="433"/>
      <c r="C14" s="140"/>
      <c r="D14" s="140"/>
      <c r="E14" s="140"/>
      <c r="F14" s="140"/>
      <c r="G14" s="218"/>
      <c r="H14" s="140"/>
      <c r="I14" s="140"/>
      <c r="J14" s="140"/>
      <c r="K14" s="140"/>
      <c r="L14" s="218"/>
      <c r="M14" s="219"/>
      <c r="N14" s="219"/>
      <c r="O14" s="219"/>
      <c r="P14" s="219"/>
      <c r="Q14" s="218"/>
      <c r="R14" s="140">
        <f t="shared" ref="R14:AG14" si="7">-R13/R4</f>
        <v>0.38248058474189112</v>
      </c>
      <c r="S14" s="140">
        <f t="shared" si="7"/>
        <v>0.38532513181019362</v>
      </c>
      <c r="T14" s="140">
        <f t="shared" si="7"/>
        <v>0.38309074016723416</v>
      </c>
      <c r="U14" s="140">
        <f t="shared" si="7"/>
        <v>0.37857278061707383</v>
      </c>
      <c r="V14" s="218">
        <f t="shared" si="7"/>
        <v>0.38223178443050931</v>
      </c>
      <c r="W14" s="140">
        <f t="shared" si="7"/>
        <v>0.37774953563398167</v>
      </c>
      <c r="X14" s="140">
        <f t="shared" si="7"/>
        <v>0.37323943661971837</v>
      </c>
      <c r="Y14" s="140">
        <f t="shared" si="7"/>
        <v>0.38323663489432286</v>
      </c>
      <c r="Z14" s="140">
        <f t="shared" si="7"/>
        <v>0.37511328620627138</v>
      </c>
      <c r="AA14" s="218">
        <f t="shared" si="7"/>
        <v>0.37725050966521756</v>
      </c>
      <c r="AB14" s="140">
        <f t="shared" si="7"/>
        <v>0.37512147716229349</v>
      </c>
      <c r="AC14" s="140">
        <f t="shared" si="7"/>
        <v>0.3761105626850938</v>
      </c>
      <c r="AD14" s="140">
        <f t="shared" si="7"/>
        <v>0.37775647171620325</v>
      </c>
      <c r="AE14" s="140">
        <f t="shared" si="7"/>
        <v>0.37625418060200672</v>
      </c>
      <c r="AF14" s="218">
        <f t="shared" si="7"/>
        <v>0.37631394533987383</v>
      </c>
      <c r="AG14" s="140">
        <f t="shared" si="7"/>
        <v>0.38</v>
      </c>
      <c r="AH14" s="140">
        <f>IFERROR(-AH13/AH4,0)</f>
        <v>0.37875939849624063</v>
      </c>
      <c r="AI14" s="140">
        <f>IFERROR(-AI13/AI4,0)</f>
        <v>0.39772727272727271</v>
      </c>
      <c r="AJ14" s="140">
        <f>-AJ13/AJ4</f>
        <v>0.38442822384428221</v>
      </c>
      <c r="AK14" s="218">
        <f>-AK13/AK4</f>
        <v>0.38537767011671437</v>
      </c>
      <c r="AL14" s="140">
        <f t="shared" ref="AL14" si="8">-AL13/AL4</f>
        <v>0.3940677966101695</v>
      </c>
      <c r="AM14" s="140"/>
      <c r="AN14" s="140"/>
      <c r="AO14" s="140"/>
      <c r="AP14" s="218"/>
      <c r="AQ14" s="245"/>
      <c r="AR14" s="220"/>
      <c r="AS14" s="220"/>
      <c r="AT14" s="220"/>
      <c r="AU14" s="220"/>
      <c r="AV14" s="220"/>
    </row>
    <row r="15" spans="1:48" s="10" customFormat="1" ht="11.25" customHeight="1" collapsed="1" x14ac:dyDescent="0.2">
      <c r="A15" s="40" t="s">
        <v>279</v>
      </c>
      <c r="B15" s="434"/>
      <c r="C15" s="41"/>
      <c r="D15" s="41"/>
      <c r="E15" s="41"/>
      <c r="F15" s="41"/>
      <c r="G15" s="42"/>
      <c r="H15" s="41"/>
      <c r="I15" s="41"/>
      <c r="J15" s="41"/>
      <c r="K15" s="41"/>
      <c r="L15" s="42"/>
      <c r="M15" s="205"/>
      <c r="N15" s="205"/>
      <c r="O15" s="205"/>
      <c r="P15" s="205"/>
      <c r="Q15" s="42"/>
      <c r="R15" s="41">
        <v>579.10000000000014</v>
      </c>
      <c r="S15" s="41">
        <v>602.2999999999995</v>
      </c>
      <c r="T15" s="41">
        <v>641.50000000000068</v>
      </c>
      <c r="U15" s="41">
        <v>708.49999999999955</v>
      </c>
      <c r="V15" s="42">
        <f>SUM(R15:U15)</f>
        <v>2531.3999999999996</v>
      </c>
      <c r="W15" s="41">
        <v>679.3</v>
      </c>
      <c r="X15" s="41">
        <v>655</v>
      </c>
      <c r="Y15" s="41">
        <v>636.4999999999992</v>
      </c>
      <c r="Z15" s="41">
        <v>740.60000000000014</v>
      </c>
      <c r="AA15" s="42">
        <f>SUM(W15:Z15)</f>
        <v>2711.3999999999996</v>
      </c>
      <c r="AB15" s="41">
        <v>682</v>
      </c>
      <c r="AC15" s="41">
        <v>673</v>
      </c>
      <c r="AD15" s="41">
        <v>690</v>
      </c>
      <c r="AE15" s="41">
        <v>796</v>
      </c>
      <c r="AF15" s="42">
        <f>SUM(AB15:AE15)</f>
        <v>2841</v>
      </c>
      <c r="AG15" s="41">
        <v>719</v>
      </c>
      <c r="AH15" s="41">
        <v>701</v>
      </c>
      <c r="AI15" s="41">
        <v>729</v>
      </c>
      <c r="AJ15" s="41">
        <v>811</v>
      </c>
      <c r="AK15" s="42">
        <f>SUM(AG15:AJ15)</f>
        <v>2960</v>
      </c>
      <c r="AL15" s="41">
        <v>754</v>
      </c>
      <c r="AM15" s="41"/>
      <c r="AN15" s="41"/>
      <c r="AO15" s="41"/>
      <c r="AP15" s="42"/>
      <c r="AQ15" s="360"/>
      <c r="AR15" s="222"/>
      <c r="AS15" s="55"/>
      <c r="AT15" s="55"/>
      <c r="AU15" s="55"/>
      <c r="AV15" s="55"/>
    </row>
    <row r="16" spans="1:48" s="10" customFormat="1" ht="11.25" hidden="1" customHeight="1" outlineLevel="1" x14ac:dyDescent="0.2">
      <c r="A16" s="38" t="s">
        <v>280</v>
      </c>
      <c r="B16" s="435"/>
      <c r="C16" s="22"/>
      <c r="D16" s="22"/>
      <c r="E16" s="22"/>
      <c r="F16" s="22"/>
      <c r="G16" s="23"/>
      <c r="H16" s="22"/>
      <c r="I16" s="22"/>
      <c r="J16" s="22"/>
      <c r="K16" s="22"/>
      <c r="L16" s="23"/>
      <c r="M16" s="208"/>
      <c r="N16" s="208"/>
      <c r="O16" s="208"/>
      <c r="P16" s="208"/>
      <c r="Q16" s="23"/>
      <c r="R16" s="22"/>
      <c r="S16" s="22"/>
      <c r="T16" s="22"/>
      <c r="U16" s="22"/>
      <c r="V16" s="39">
        <f t="shared" ref="V16:AG16" si="9">V15</f>
        <v>2531.3999999999996</v>
      </c>
      <c r="W16" s="31">
        <f t="shared" si="9"/>
        <v>679.3</v>
      </c>
      <c r="X16" s="31">
        <f t="shared" si="9"/>
        <v>655</v>
      </c>
      <c r="Y16" s="31">
        <f t="shared" si="9"/>
        <v>636.4999999999992</v>
      </c>
      <c r="Z16" s="31">
        <f t="shared" si="9"/>
        <v>740.60000000000014</v>
      </c>
      <c r="AA16" s="39">
        <f t="shared" si="9"/>
        <v>2711.3999999999996</v>
      </c>
      <c r="AB16" s="31">
        <f t="shared" si="9"/>
        <v>682</v>
      </c>
      <c r="AC16" s="31">
        <f t="shared" si="9"/>
        <v>673</v>
      </c>
      <c r="AD16" s="31">
        <f t="shared" si="9"/>
        <v>690</v>
      </c>
      <c r="AE16" s="31">
        <f t="shared" si="9"/>
        <v>796</v>
      </c>
      <c r="AF16" s="39">
        <f t="shared" si="9"/>
        <v>2841</v>
      </c>
      <c r="AG16" s="31">
        <f t="shared" si="9"/>
        <v>719</v>
      </c>
      <c r="AH16" s="31">
        <f>AH15</f>
        <v>701</v>
      </c>
      <c r="AI16" s="31">
        <f>AI15</f>
        <v>729</v>
      </c>
      <c r="AJ16" s="31">
        <f t="shared" ref="AJ16:AL16" si="10">AJ15</f>
        <v>811</v>
      </c>
      <c r="AK16" s="39">
        <f t="shared" si="10"/>
        <v>2960</v>
      </c>
      <c r="AL16" s="31">
        <f t="shared" si="10"/>
        <v>754</v>
      </c>
      <c r="AM16" s="31"/>
      <c r="AN16" s="31"/>
      <c r="AO16" s="31"/>
      <c r="AP16" s="39"/>
      <c r="AQ16" s="132"/>
      <c r="AR16" s="55"/>
      <c r="AS16" s="55"/>
      <c r="AT16" s="55"/>
      <c r="AU16" s="55"/>
      <c r="AV16" s="55"/>
    </row>
    <row r="17" spans="1:48" s="10" customFormat="1" ht="11.1" customHeight="1" collapsed="1" x14ac:dyDescent="0.2">
      <c r="A17" s="32" t="s">
        <v>76</v>
      </c>
      <c r="B17" s="32"/>
      <c r="C17" s="31"/>
      <c r="D17" s="31"/>
      <c r="E17" s="31"/>
      <c r="F17" s="31"/>
      <c r="G17" s="39"/>
      <c r="H17" s="31"/>
      <c r="I17" s="31"/>
      <c r="J17" s="31"/>
      <c r="K17" s="31"/>
      <c r="L17" s="39"/>
      <c r="M17" s="204"/>
      <c r="N17" s="204"/>
      <c r="O17" s="204"/>
      <c r="P17" s="204"/>
      <c r="Q17" s="39"/>
      <c r="R17" s="31">
        <v>540.70000000000005</v>
      </c>
      <c r="S17" s="31">
        <v>559.59999999999957</v>
      </c>
      <c r="T17" s="31">
        <v>597.6000000000007</v>
      </c>
      <c r="U17" s="31">
        <v>656.59999999999957</v>
      </c>
      <c r="V17" s="39">
        <f>SUM(R17:U17)</f>
        <v>2354.5</v>
      </c>
      <c r="W17" s="31">
        <v>636.5</v>
      </c>
      <c r="X17" s="31">
        <v>614.1</v>
      </c>
      <c r="Y17" s="31">
        <v>595.29999999999927</v>
      </c>
      <c r="Z17" s="31">
        <v>689.50000000000011</v>
      </c>
      <c r="AA17" s="39">
        <f>SUM(W17:Z17)</f>
        <v>2535.3999999999992</v>
      </c>
      <c r="AB17" s="31">
        <v>643</v>
      </c>
      <c r="AC17" s="31">
        <v>632</v>
      </c>
      <c r="AD17" s="31">
        <v>649</v>
      </c>
      <c r="AE17" s="31">
        <v>746</v>
      </c>
      <c r="AF17" s="39">
        <f>SUM(AB17:AE17)</f>
        <v>2670</v>
      </c>
      <c r="AG17" s="223">
        <v>682</v>
      </c>
      <c r="AH17" s="223">
        <v>661</v>
      </c>
      <c r="AI17" s="223">
        <v>689</v>
      </c>
      <c r="AJ17" s="31">
        <v>759</v>
      </c>
      <c r="AK17" s="39">
        <f>SUM(AG17:AJ17)</f>
        <v>2791</v>
      </c>
      <c r="AL17" s="223">
        <v>715</v>
      </c>
      <c r="AM17" s="223"/>
      <c r="AN17" s="223"/>
      <c r="AO17" s="31"/>
      <c r="AP17" s="39"/>
      <c r="AQ17" s="353"/>
      <c r="AR17" s="55"/>
      <c r="AS17" s="55"/>
      <c r="AT17" s="55"/>
      <c r="AU17" s="55"/>
      <c r="AV17" s="55"/>
    </row>
    <row r="18" spans="1:48" s="37" customFormat="1" ht="11.25" customHeight="1" x14ac:dyDescent="0.2">
      <c r="A18" s="32" t="s">
        <v>281</v>
      </c>
      <c r="B18" s="32"/>
      <c r="C18" s="33"/>
      <c r="D18" s="33"/>
      <c r="E18" s="33"/>
      <c r="F18" s="33"/>
      <c r="G18" s="34"/>
      <c r="H18" s="43"/>
      <c r="I18" s="43"/>
      <c r="J18" s="43"/>
      <c r="K18" s="43"/>
      <c r="L18" s="44"/>
      <c r="M18" s="214"/>
      <c r="N18" s="214"/>
      <c r="O18" s="214"/>
      <c r="P18" s="214"/>
      <c r="Q18" s="44"/>
      <c r="R18" s="43"/>
      <c r="S18" s="43"/>
      <c r="T18" s="43"/>
      <c r="U18" s="43"/>
      <c r="V18" s="44"/>
      <c r="W18" s="35"/>
      <c r="X18" s="35"/>
      <c r="Y18" s="35"/>
      <c r="Z18" s="35"/>
      <c r="AA18" s="44"/>
      <c r="AB18" s="35"/>
      <c r="AC18" s="35"/>
      <c r="AD18" s="35"/>
      <c r="AE18" s="35"/>
      <c r="AF18" s="44"/>
      <c r="AG18" s="35"/>
      <c r="AH18" s="35"/>
      <c r="AI18" s="35"/>
      <c r="AJ18" s="35"/>
      <c r="AK18" s="44"/>
      <c r="AL18" s="35"/>
      <c r="AM18" s="35"/>
      <c r="AN18" s="35"/>
      <c r="AO18" s="35"/>
      <c r="AP18" s="44"/>
      <c r="AQ18" s="431"/>
      <c r="AR18" s="212"/>
      <c r="AS18" s="212"/>
      <c r="AT18" s="212"/>
      <c r="AU18" s="212"/>
      <c r="AV18" s="212"/>
    </row>
    <row r="19" spans="1:48" s="10" customFormat="1" ht="11.25" customHeight="1" x14ac:dyDescent="0.2">
      <c r="A19" s="5"/>
      <c r="B19" s="432"/>
      <c r="C19" s="31"/>
      <c r="D19" s="31"/>
      <c r="E19" s="31"/>
      <c r="F19" s="31"/>
      <c r="G19" s="39"/>
      <c r="H19" s="31"/>
      <c r="I19" s="31"/>
      <c r="J19" s="31"/>
      <c r="K19" s="31"/>
      <c r="L19" s="39"/>
      <c r="M19" s="204"/>
      <c r="N19" s="204"/>
      <c r="O19" s="204"/>
      <c r="P19" s="204"/>
      <c r="Q19" s="39"/>
      <c r="R19" s="31"/>
      <c r="S19" s="31"/>
      <c r="T19" s="31"/>
      <c r="U19" s="31"/>
      <c r="V19" s="39"/>
      <c r="W19" s="31"/>
      <c r="X19" s="31"/>
      <c r="Y19" s="31"/>
      <c r="Z19" s="31"/>
      <c r="AA19" s="39"/>
      <c r="AB19" s="31"/>
      <c r="AC19" s="31"/>
      <c r="AD19" s="31"/>
      <c r="AE19" s="31"/>
      <c r="AF19" s="39"/>
      <c r="AG19" s="31"/>
      <c r="AH19" s="31"/>
      <c r="AI19" s="31"/>
      <c r="AJ19" s="31"/>
      <c r="AK19" s="39"/>
      <c r="AL19" s="31"/>
      <c r="AM19" s="31"/>
      <c r="AN19" s="31"/>
      <c r="AO19" s="31"/>
      <c r="AP19" s="39"/>
      <c r="AQ19" s="132"/>
      <c r="AR19" s="55"/>
      <c r="AS19" s="55"/>
      <c r="AT19" s="55"/>
      <c r="AU19" s="55"/>
      <c r="AV19" s="55"/>
    </row>
    <row r="20" spans="1:48" s="10" customFormat="1" ht="11.25" customHeight="1" x14ac:dyDescent="0.2">
      <c r="A20" s="38" t="s">
        <v>77</v>
      </c>
      <c r="B20" s="38"/>
      <c r="C20" s="31"/>
      <c r="D20" s="31"/>
      <c r="E20" s="31"/>
      <c r="F20" s="31"/>
      <c r="G20" s="39"/>
      <c r="H20" s="31"/>
      <c r="I20" s="31"/>
      <c r="J20" s="31"/>
      <c r="K20" s="31"/>
      <c r="L20" s="39"/>
      <c r="M20" s="31"/>
      <c r="N20" s="31"/>
      <c r="O20" s="31"/>
      <c r="P20" s="31"/>
      <c r="Q20" s="39"/>
      <c r="R20" s="31">
        <v>63.800000000000004</v>
      </c>
      <c r="S20" s="31">
        <v>66.3</v>
      </c>
      <c r="T20" s="31">
        <v>69.199999999999989</v>
      </c>
      <c r="U20" s="31">
        <v>63.600000000000023</v>
      </c>
      <c r="V20" s="39">
        <f>SUM(R20:U20)</f>
        <v>262.89999999999998</v>
      </c>
      <c r="W20" s="31">
        <v>64.8</v>
      </c>
      <c r="X20" s="31">
        <v>64.900000000000006</v>
      </c>
      <c r="Y20" s="31">
        <v>65.400000000000006</v>
      </c>
      <c r="Z20" s="31">
        <v>87.199999999999974</v>
      </c>
      <c r="AA20" s="39">
        <f>SUM(W20:Z20)</f>
        <v>282.29999999999995</v>
      </c>
      <c r="AB20" s="31">
        <v>67</v>
      </c>
      <c r="AC20" s="31">
        <v>66</v>
      </c>
      <c r="AD20" s="31">
        <v>63</v>
      </c>
      <c r="AE20" s="31">
        <v>86</v>
      </c>
      <c r="AF20" s="39">
        <f>SUM(AB20:AE20)</f>
        <v>282</v>
      </c>
      <c r="AG20" s="31">
        <v>63</v>
      </c>
      <c r="AH20" s="31">
        <v>60</v>
      </c>
      <c r="AI20" s="31">
        <v>68</v>
      </c>
      <c r="AJ20" s="31">
        <v>69</v>
      </c>
      <c r="AK20" s="39">
        <f>SUM(AG20:AJ20)</f>
        <v>260</v>
      </c>
      <c r="AL20" s="31">
        <v>64</v>
      </c>
      <c r="AM20" s="223"/>
      <c r="AN20" s="223"/>
      <c r="AO20" s="31"/>
      <c r="AP20" s="39"/>
      <c r="AQ20" s="132"/>
      <c r="AR20" s="55"/>
      <c r="AS20" s="55"/>
      <c r="AT20" s="55"/>
      <c r="AU20" s="55"/>
      <c r="AV20" s="55"/>
    </row>
    <row r="21" spans="1:48" s="10" customFormat="1" ht="11.25" customHeight="1" x14ac:dyDescent="0.2">
      <c r="A21" s="38" t="s">
        <v>78</v>
      </c>
      <c r="B21" s="38"/>
      <c r="C21" s="31"/>
      <c r="D21" s="31"/>
      <c r="E21" s="31"/>
      <c r="F21" s="31"/>
      <c r="G21" s="39"/>
      <c r="H21" s="31"/>
      <c r="I21" s="31"/>
      <c r="J21" s="31"/>
      <c r="K21" s="31"/>
      <c r="L21" s="39"/>
      <c r="M21" s="31"/>
      <c r="N21" s="31"/>
      <c r="O21" s="31"/>
      <c r="P21" s="31"/>
      <c r="Q21" s="39"/>
      <c r="R21" s="31">
        <v>-241.32847619880789</v>
      </c>
      <c r="S21" s="31">
        <v>-251.78907150097217</v>
      </c>
      <c r="T21" s="31">
        <v>-257.27201863325888</v>
      </c>
      <c r="U21" s="31">
        <v>-304.67886106560957</v>
      </c>
      <c r="V21" s="39">
        <f t="shared" ref="V21" si="11">SUM(R21:U21)</f>
        <v>-1055.0684273986485</v>
      </c>
      <c r="W21" s="31">
        <v>-281.09309636575153</v>
      </c>
      <c r="X21" s="31">
        <v>-271.33200666805601</v>
      </c>
      <c r="Y21" s="31">
        <v>-260.16034596657767</v>
      </c>
      <c r="Z21" s="31">
        <v>-316.91455099961479</v>
      </c>
      <c r="AA21" s="39">
        <f t="shared" ref="AA21" si="12">SUM(W21:Z21)</f>
        <v>-1129.5</v>
      </c>
      <c r="AB21" s="31">
        <v>-281</v>
      </c>
      <c r="AC21" s="31">
        <v>-270</v>
      </c>
      <c r="AD21" s="31">
        <v>-275</v>
      </c>
      <c r="AE21" s="31">
        <v>-317</v>
      </c>
      <c r="AF21" s="39">
        <f t="shared" ref="AF21" si="13">SUM(AB21:AE21)</f>
        <v>-1143</v>
      </c>
      <c r="AG21" s="31">
        <v>-293</v>
      </c>
      <c r="AH21" s="31">
        <v>-281</v>
      </c>
      <c r="AI21" s="31">
        <v>-297</v>
      </c>
      <c r="AJ21" s="31">
        <v>-330</v>
      </c>
      <c r="AK21" s="39">
        <f t="shared" ref="AK21" si="14">SUM(AG21:AJ21)</f>
        <v>-1201</v>
      </c>
      <c r="AL21" s="31">
        <v>-302</v>
      </c>
      <c r="AM21" s="31"/>
      <c r="AN21" s="31"/>
      <c r="AO21" s="31"/>
      <c r="AP21" s="39"/>
      <c r="AQ21" s="132"/>
      <c r="AR21" s="55"/>
      <c r="AS21" s="55"/>
      <c r="AT21" s="55"/>
      <c r="AU21" s="55"/>
      <c r="AV21" s="55"/>
    </row>
    <row r="22" spans="1:48" s="10" customFormat="1" ht="11.25" customHeight="1" x14ac:dyDescent="0.2">
      <c r="A22" s="38" t="s">
        <v>79</v>
      </c>
      <c r="B22" s="38"/>
      <c r="C22" s="31"/>
      <c r="D22" s="31"/>
      <c r="E22" s="31"/>
      <c r="F22" s="31"/>
      <c r="G22" s="39"/>
      <c r="H22" s="31"/>
      <c r="I22" s="31"/>
      <c r="J22" s="31"/>
      <c r="K22" s="31"/>
      <c r="L22" s="39"/>
      <c r="M22" s="31"/>
      <c r="N22" s="31"/>
      <c r="O22" s="31"/>
      <c r="P22" s="31"/>
      <c r="Q22" s="39"/>
      <c r="R22" s="31">
        <v>-49</v>
      </c>
      <c r="S22" s="31">
        <v>-55.599999999999994</v>
      </c>
      <c r="T22" s="31">
        <v>-50.7</v>
      </c>
      <c r="U22" s="31">
        <v>-85.8</v>
      </c>
      <c r="V22" s="39">
        <f>SUM(R22:U22)</f>
        <v>-241.10000000000002</v>
      </c>
      <c r="W22" s="31">
        <v>-56.7</v>
      </c>
      <c r="X22" s="31">
        <v>-62.3</v>
      </c>
      <c r="Y22" s="31">
        <v>-62.099999999999994</v>
      </c>
      <c r="Z22" s="31">
        <v>-79.399999999999991</v>
      </c>
      <c r="AA22" s="39">
        <f>SUM(W22:Z22)</f>
        <v>-260.5</v>
      </c>
      <c r="AB22" s="31">
        <v>-66</v>
      </c>
      <c r="AC22" s="31">
        <v>-75</v>
      </c>
      <c r="AD22" s="31">
        <v>-64</v>
      </c>
      <c r="AE22" s="31">
        <v>-80</v>
      </c>
      <c r="AF22" s="39">
        <f>SUM(AB22:AE22)</f>
        <v>-285</v>
      </c>
      <c r="AG22" s="31">
        <v>-71</v>
      </c>
      <c r="AH22" s="31">
        <v>-79</v>
      </c>
      <c r="AI22" s="31">
        <v>-66</v>
      </c>
      <c r="AJ22" s="31">
        <v>-97</v>
      </c>
      <c r="AK22" s="39">
        <f>SUM(AG22:AJ22)</f>
        <v>-313</v>
      </c>
      <c r="AL22" s="31">
        <v>-81</v>
      </c>
      <c r="AM22" s="31"/>
      <c r="AN22" s="31"/>
      <c r="AO22" s="31"/>
      <c r="AP22" s="39"/>
      <c r="AQ22" s="132"/>
      <c r="AR22" s="55"/>
      <c r="AS22" s="55"/>
      <c r="AT22" s="55"/>
      <c r="AU22" s="55"/>
      <c r="AV22" s="55"/>
    </row>
    <row r="23" spans="1:48" s="10" customFormat="1" ht="11.25" customHeight="1" x14ac:dyDescent="0.2">
      <c r="A23" s="38" t="s">
        <v>80</v>
      </c>
      <c r="B23" s="38"/>
      <c r="C23" s="31"/>
      <c r="D23" s="31"/>
      <c r="E23" s="31"/>
      <c r="F23" s="31"/>
      <c r="G23" s="39"/>
      <c r="H23" s="31"/>
      <c r="I23" s="31"/>
      <c r="J23" s="31"/>
      <c r="K23" s="31"/>
      <c r="L23" s="39"/>
      <c r="M23" s="31"/>
      <c r="N23" s="31"/>
      <c r="O23" s="31"/>
      <c r="P23" s="31"/>
      <c r="Q23" s="39"/>
      <c r="R23" s="31">
        <v>-99.671523801192109</v>
      </c>
      <c r="S23" s="31">
        <v>-96.510928499027813</v>
      </c>
      <c r="T23" s="31">
        <v>-98.627981366741082</v>
      </c>
      <c r="U23" s="31">
        <v>-114.12113893439053</v>
      </c>
      <c r="V23" s="39">
        <f t="shared" ref="V23" si="15">SUM(R23:U23)</f>
        <v>-408.93157260135149</v>
      </c>
      <c r="W23" s="31">
        <v>-109.7069036342485</v>
      </c>
      <c r="X23" s="31">
        <v>-109.167993331944</v>
      </c>
      <c r="Y23" s="31">
        <v>-130.6396540334224</v>
      </c>
      <c r="Z23" s="31">
        <v>-120.78544900038511</v>
      </c>
      <c r="AA23" s="39">
        <f t="shared" ref="AA23" si="16">SUM(W23:Z23)</f>
        <v>-470.30000000000007</v>
      </c>
      <c r="AB23" s="31">
        <v>-117</v>
      </c>
      <c r="AC23" s="31">
        <v>-112</v>
      </c>
      <c r="AD23" s="31">
        <v>-107</v>
      </c>
      <c r="AE23" s="31">
        <v>-122</v>
      </c>
      <c r="AF23" s="39">
        <f t="shared" ref="AF23" si="17">SUM(AB23:AE23)</f>
        <v>-458</v>
      </c>
      <c r="AG23" s="31">
        <v>-120</v>
      </c>
      <c r="AH23" s="31">
        <v>-120</v>
      </c>
      <c r="AI23" s="31">
        <v>-123</v>
      </c>
      <c r="AJ23" s="31">
        <v>-129</v>
      </c>
      <c r="AK23" s="39">
        <f t="shared" ref="AK23" si="18">SUM(AG23:AJ23)</f>
        <v>-492</v>
      </c>
      <c r="AL23" s="31">
        <v>-127</v>
      </c>
      <c r="AM23" s="31"/>
      <c r="AN23" s="31"/>
      <c r="AO23" s="31"/>
      <c r="AP23" s="39"/>
      <c r="AQ23" s="132"/>
      <c r="AR23" s="55"/>
      <c r="AS23" s="55"/>
      <c r="AT23" s="55"/>
      <c r="AU23" s="55"/>
      <c r="AV23" s="55"/>
    </row>
    <row r="24" spans="1:48" s="10" customFormat="1" ht="11.25" customHeight="1" x14ac:dyDescent="0.2">
      <c r="A24" s="38" t="s">
        <v>282</v>
      </c>
      <c r="B24" s="38"/>
      <c r="C24" s="31"/>
      <c r="D24" s="31"/>
      <c r="E24" s="31"/>
      <c r="F24" s="31"/>
      <c r="G24" s="39"/>
      <c r="H24" s="31"/>
      <c r="I24" s="31"/>
      <c r="J24" s="31"/>
      <c r="K24" s="31"/>
      <c r="L24" s="39"/>
      <c r="M24" s="31"/>
      <c r="N24" s="31"/>
      <c r="O24" s="31"/>
      <c r="P24" s="31"/>
      <c r="Q24" s="39"/>
      <c r="R24" s="31">
        <v>19.8</v>
      </c>
      <c r="S24" s="31">
        <v>17.700000000000003</v>
      </c>
      <c r="T24" s="31">
        <v>18.899999999999999</v>
      </c>
      <c r="U24" s="31">
        <v>30</v>
      </c>
      <c r="V24" s="39">
        <f>SUM(R24:U24)</f>
        <v>86.4</v>
      </c>
      <c r="W24" s="31">
        <v>18.399999999999999</v>
      </c>
      <c r="X24" s="31">
        <v>17.999999999999996</v>
      </c>
      <c r="Y24" s="31">
        <v>18.200000000000003</v>
      </c>
      <c r="Z24" s="31">
        <v>18.999999999999993</v>
      </c>
      <c r="AA24" s="39">
        <f>SUM(W24:Z24)</f>
        <v>73.599999999999994</v>
      </c>
      <c r="AB24" s="31">
        <v>20</v>
      </c>
      <c r="AC24" s="31">
        <v>18</v>
      </c>
      <c r="AD24" s="31">
        <v>17</v>
      </c>
      <c r="AE24" s="31">
        <v>21</v>
      </c>
      <c r="AF24" s="39">
        <f>SUM(AB24:AE24)</f>
        <v>76</v>
      </c>
      <c r="AG24" s="31">
        <v>19</v>
      </c>
      <c r="AH24" s="31">
        <v>17</v>
      </c>
      <c r="AI24" s="31">
        <v>19</v>
      </c>
      <c r="AJ24" s="31">
        <v>16</v>
      </c>
      <c r="AK24" s="39">
        <f>SUM(AG24:AJ24)</f>
        <v>71</v>
      </c>
      <c r="AL24" s="31">
        <v>10</v>
      </c>
      <c r="AM24" s="31"/>
      <c r="AN24" s="31"/>
      <c r="AO24" s="31"/>
      <c r="AP24" s="39"/>
      <c r="AQ24" s="132"/>
      <c r="AR24" s="157"/>
      <c r="AS24" s="55"/>
      <c r="AT24" s="55"/>
      <c r="AU24" s="55"/>
      <c r="AV24" s="55"/>
    </row>
    <row r="25" spans="1:48" s="10" customFormat="1" ht="11.25" customHeight="1" x14ac:dyDescent="0.2">
      <c r="A25" s="40" t="s">
        <v>82</v>
      </c>
      <c r="B25" s="40"/>
      <c r="C25" s="41"/>
      <c r="D25" s="41"/>
      <c r="E25" s="41"/>
      <c r="F25" s="41"/>
      <c r="G25" s="42"/>
      <c r="H25" s="41"/>
      <c r="I25" s="41"/>
      <c r="J25" s="41"/>
      <c r="K25" s="41"/>
      <c r="L25" s="42"/>
      <c r="M25" s="205"/>
      <c r="N25" s="205"/>
      <c r="O25" s="205"/>
      <c r="P25" s="205"/>
      <c r="Q25" s="42"/>
      <c r="R25" s="41">
        <v>272.70000000000005</v>
      </c>
      <c r="S25" s="41">
        <v>282.39999999999952</v>
      </c>
      <c r="T25" s="41">
        <v>323.00000000000074</v>
      </c>
      <c r="U25" s="41">
        <v>297.49999999999949</v>
      </c>
      <c r="V25" s="42">
        <f>SUM(R25:U25)</f>
        <v>1175.5999999999999</v>
      </c>
      <c r="W25" s="41">
        <v>314.99999999999994</v>
      </c>
      <c r="X25" s="41">
        <v>295.10000000000002</v>
      </c>
      <c r="Y25" s="41">
        <v>267.19999999999925</v>
      </c>
      <c r="Z25" s="41">
        <v>329.70000000000016</v>
      </c>
      <c r="AA25" s="42">
        <f>SUM(W25:Z25)</f>
        <v>1206.9999999999993</v>
      </c>
      <c r="AB25" s="41">
        <v>305</v>
      </c>
      <c r="AC25" s="41">
        <v>300</v>
      </c>
      <c r="AD25" s="41">
        <v>324</v>
      </c>
      <c r="AE25" s="41">
        <v>384</v>
      </c>
      <c r="AF25" s="42">
        <f>SUM(AB25:AE25)</f>
        <v>1313</v>
      </c>
      <c r="AG25" s="41">
        <v>317</v>
      </c>
      <c r="AH25" s="41">
        <v>298</v>
      </c>
      <c r="AI25" s="41">
        <v>330</v>
      </c>
      <c r="AJ25" s="41">
        <v>340</v>
      </c>
      <c r="AK25" s="42">
        <f>SUM(AG25:AJ25)</f>
        <v>1285</v>
      </c>
      <c r="AL25" s="41">
        <v>318</v>
      </c>
      <c r="AM25" s="41"/>
      <c r="AN25" s="41"/>
      <c r="AO25" s="41"/>
      <c r="AP25" s="42"/>
      <c r="AQ25" s="132"/>
      <c r="AR25" s="55"/>
      <c r="AS25" s="55"/>
      <c r="AT25" s="55"/>
      <c r="AU25" s="55"/>
      <c r="AV25" s="55"/>
    </row>
    <row r="26" spans="1:48" s="10" customFormat="1" ht="11.25" customHeight="1" x14ac:dyDescent="0.2">
      <c r="A26" s="58" t="s">
        <v>83</v>
      </c>
      <c r="B26" s="38"/>
      <c r="C26" s="31"/>
      <c r="D26" s="31"/>
      <c r="E26" s="31"/>
      <c r="F26" s="31"/>
      <c r="G26" s="39"/>
      <c r="H26" s="31"/>
      <c r="I26" s="31"/>
      <c r="J26" s="31"/>
      <c r="K26" s="31"/>
      <c r="L26" s="39"/>
      <c r="M26" s="31"/>
      <c r="N26" s="31"/>
      <c r="O26" s="31"/>
      <c r="P26" s="31"/>
      <c r="Q26" s="39"/>
      <c r="R26" s="31">
        <v>-0.60000000000000009</v>
      </c>
      <c r="S26" s="31">
        <v>3.2</v>
      </c>
      <c r="T26" s="31">
        <v>-5.1000000000000005</v>
      </c>
      <c r="U26" s="31">
        <v>1.9000000000000001</v>
      </c>
      <c r="V26" s="39">
        <f>SUM(R26:U26)</f>
        <v>-0.60000000000000031</v>
      </c>
      <c r="W26" s="31">
        <v>-3.3</v>
      </c>
      <c r="X26" s="31">
        <v>-1.5</v>
      </c>
      <c r="Y26" s="31">
        <v>22.1</v>
      </c>
      <c r="Z26" s="31">
        <v>-6.2000000000000011</v>
      </c>
      <c r="AA26" s="39">
        <f>SUM(W26:Z26)</f>
        <v>11.1</v>
      </c>
      <c r="AB26" s="31">
        <v>-2</v>
      </c>
      <c r="AC26" s="31">
        <v>-2</v>
      </c>
      <c r="AD26" s="31">
        <v>1</v>
      </c>
      <c r="AE26" s="31">
        <v>-23</v>
      </c>
      <c r="AF26" s="39">
        <f>SUM(AB26:AE26)</f>
        <v>-26</v>
      </c>
      <c r="AG26" s="31">
        <v>0</v>
      </c>
      <c r="AH26" s="31">
        <v>5</v>
      </c>
      <c r="AI26" s="31">
        <v>7</v>
      </c>
      <c r="AJ26" s="31">
        <v>18</v>
      </c>
      <c r="AK26" s="39">
        <f>SUM(AG26:AJ26)</f>
        <v>30</v>
      </c>
      <c r="AL26" s="31">
        <v>7</v>
      </c>
      <c r="AM26" s="31"/>
      <c r="AN26" s="31"/>
      <c r="AO26" s="31"/>
      <c r="AP26" s="39"/>
      <c r="AQ26" s="132"/>
      <c r="AR26" s="55"/>
      <c r="AS26" s="55"/>
      <c r="AT26" s="55"/>
      <c r="AU26" s="55"/>
      <c r="AV26" s="55"/>
    </row>
    <row r="27" spans="1:48" s="10" customFormat="1" ht="11.1" customHeight="1" x14ac:dyDescent="0.2">
      <c r="A27" s="65" t="s">
        <v>84</v>
      </c>
      <c r="B27" s="65"/>
      <c r="C27" s="66"/>
      <c r="D27" s="66"/>
      <c r="E27" s="66"/>
      <c r="F27" s="66"/>
      <c r="G27" s="67"/>
      <c r="H27" s="66"/>
      <c r="I27" s="66"/>
      <c r="J27" s="66"/>
      <c r="K27" s="66"/>
      <c r="L27" s="67"/>
      <c r="M27" s="66"/>
      <c r="N27" s="66"/>
      <c r="O27" s="66"/>
      <c r="P27" s="66"/>
      <c r="Q27" s="67"/>
      <c r="R27" s="66">
        <v>272.10000000000008</v>
      </c>
      <c r="S27" s="66">
        <v>285.59999999999957</v>
      </c>
      <c r="T27" s="66">
        <v>317.90000000000077</v>
      </c>
      <c r="U27" s="66">
        <v>299.39999999999947</v>
      </c>
      <c r="V27" s="67">
        <f>SUM(R27:U27)</f>
        <v>1174.9999999999998</v>
      </c>
      <c r="W27" s="66">
        <v>311.69999999999993</v>
      </c>
      <c r="X27" s="66">
        <v>293.60000000000002</v>
      </c>
      <c r="Y27" s="66">
        <v>289.29999999999922</v>
      </c>
      <c r="Z27" s="66">
        <v>323.50000000000017</v>
      </c>
      <c r="AA27" s="67">
        <f>SUM(W27:Z27)</f>
        <v>1218.0999999999995</v>
      </c>
      <c r="AB27" s="66">
        <v>303</v>
      </c>
      <c r="AC27" s="66">
        <v>298</v>
      </c>
      <c r="AD27" s="66">
        <v>325</v>
      </c>
      <c r="AE27" s="66">
        <v>361</v>
      </c>
      <c r="AF27" s="67">
        <f>SUM(AB27:AE27)</f>
        <v>1287</v>
      </c>
      <c r="AG27" s="66">
        <v>317</v>
      </c>
      <c r="AH27" s="66">
        <v>303</v>
      </c>
      <c r="AI27" s="66">
        <v>337</v>
      </c>
      <c r="AJ27" s="66">
        <v>358</v>
      </c>
      <c r="AK27" s="67">
        <f>SUM(AG27:AJ27)</f>
        <v>1315</v>
      </c>
      <c r="AL27" s="66">
        <v>325</v>
      </c>
      <c r="AM27" s="66"/>
      <c r="AN27" s="66"/>
      <c r="AO27" s="66"/>
      <c r="AP27" s="67"/>
      <c r="AQ27" s="132"/>
      <c r="AR27" s="224"/>
      <c r="AS27" s="55"/>
      <c r="AT27" s="55"/>
      <c r="AU27" s="55"/>
      <c r="AV27" s="55"/>
    </row>
    <row r="28" spans="1:48" s="10" customFormat="1" ht="11.1" hidden="1" customHeight="1" outlineLevel="1" x14ac:dyDescent="0.2">
      <c r="A28" s="21"/>
      <c r="B28" s="38" t="s">
        <v>283</v>
      </c>
      <c r="C28" s="22"/>
      <c r="D28" s="22"/>
      <c r="E28" s="22"/>
      <c r="F28" s="22"/>
      <c r="G28" s="23"/>
      <c r="H28" s="22"/>
      <c r="I28" s="22"/>
      <c r="J28" s="22"/>
      <c r="K28" s="22"/>
      <c r="L28" s="23"/>
      <c r="M28" s="22"/>
      <c r="N28" s="22"/>
      <c r="O28" s="22"/>
      <c r="P28" s="22"/>
      <c r="Q28" s="23"/>
      <c r="R28" s="22"/>
      <c r="S28" s="22"/>
      <c r="T28" s="22"/>
      <c r="U28" s="22"/>
      <c r="V28" s="23"/>
      <c r="W28" s="22"/>
      <c r="X28" s="22"/>
      <c r="Y28" s="22"/>
      <c r="Z28" s="22"/>
      <c r="AA28" s="23"/>
      <c r="AB28" s="22"/>
      <c r="AC28" s="22"/>
      <c r="AD28" s="22"/>
      <c r="AE28" s="22"/>
      <c r="AF28" s="23"/>
      <c r="AG28" s="22"/>
      <c r="AH28" s="22"/>
      <c r="AI28" s="22"/>
      <c r="AJ28" s="22"/>
      <c r="AK28" s="23"/>
      <c r="AL28" s="22"/>
      <c r="AM28" s="22"/>
      <c r="AN28" s="22"/>
      <c r="AO28" s="22"/>
      <c r="AP28" s="23"/>
      <c r="AQ28" s="132"/>
      <c r="AR28" s="55"/>
      <c r="AS28" s="55"/>
      <c r="AT28" s="55"/>
      <c r="AU28" s="55"/>
      <c r="AV28" s="55"/>
    </row>
    <row r="29" spans="1:48" s="10" customFormat="1" ht="11.1" hidden="1" customHeight="1" outlineLevel="1" x14ac:dyDescent="0.2">
      <c r="A29" s="38"/>
      <c r="B29" s="38" t="s">
        <v>284</v>
      </c>
      <c r="C29" s="46"/>
      <c r="D29" s="46"/>
      <c r="E29" s="46"/>
      <c r="F29" s="46"/>
      <c r="G29" s="47"/>
      <c r="H29" s="46"/>
      <c r="I29" s="46"/>
      <c r="J29" s="46"/>
      <c r="K29" s="46"/>
      <c r="L29" s="47"/>
      <c r="M29" s="46"/>
      <c r="N29" s="46"/>
      <c r="O29" s="46"/>
      <c r="P29" s="46"/>
      <c r="Q29" s="47"/>
      <c r="R29" s="46">
        <f t="shared" ref="R29:Z29" si="19">R27</f>
        <v>272.10000000000008</v>
      </c>
      <c r="S29" s="46">
        <f t="shared" si="19"/>
        <v>285.59999999999957</v>
      </c>
      <c r="T29" s="46">
        <f t="shared" si="19"/>
        <v>317.90000000000077</v>
      </c>
      <c r="U29" s="46">
        <f t="shared" si="19"/>
        <v>299.39999999999947</v>
      </c>
      <c r="V29" s="47">
        <f t="shared" si="19"/>
        <v>1174.9999999999998</v>
      </c>
      <c r="W29" s="46">
        <f t="shared" si="19"/>
        <v>311.69999999999993</v>
      </c>
      <c r="X29" s="46">
        <f t="shared" si="19"/>
        <v>293.60000000000002</v>
      </c>
      <c r="Y29" s="46">
        <f t="shared" si="19"/>
        <v>289.29999999999922</v>
      </c>
      <c r="Z29" s="46">
        <f t="shared" si="19"/>
        <v>323.50000000000017</v>
      </c>
      <c r="AA29" s="47">
        <f>SUM(W29:Z29)</f>
        <v>1218.0999999999995</v>
      </c>
      <c r="AB29" s="46">
        <f t="shared" ref="AB29:AL29" si="20">AB27</f>
        <v>303</v>
      </c>
      <c r="AC29" s="46">
        <f t="shared" si="20"/>
        <v>298</v>
      </c>
      <c r="AD29" s="46">
        <f t="shared" si="20"/>
        <v>325</v>
      </c>
      <c r="AE29" s="46">
        <f t="shared" si="20"/>
        <v>361</v>
      </c>
      <c r="AF29" s="47">
        <f t="shared" si="20"/>
        <v>1287</v>
      </c>
      <c r="AG29" s="46">
        <f t="shared" si="20"/>
        <v>317</v>
      </c>
      <c r="AH29" s="46">
        <f t="shared" si="20"/>
        <v>303</v>
      </c>
      <c r="AI29" s="46">
        <f t="shared" si="20"/>
        <v>337</v>
      </c>
      <c r="AJ29" s="46">
        <f t="shared" si="20"/>
        <v>358</v>
      </c>
      <c r="AK29" s="47">
        <f t="shared" si="20"/>
        <v>1315</v>
      </c>
      <c r="AL29" s="46">
        <f t="shared" si="20"/>
        <v>325</v>
      </c>
      <c r="AM29" s="46"/>
      <c r="AN29" s="46"/>
      <c r="AO29" s="46"/>
      <c r="AP29" s="47"/>
      <c r="AQ29" s="132"/>
      <c r="AR29" s="55"/>
      <c r="AS29" s="55"/>
      <c r="AT29" s="55"/>
      <c r="AU29" s="55"/>
      <c r="AV29" s="55"/>
    </row>
    <row r="30" spans="1:48" s="74" customFormat="1" ht="11.1" customHeight="1" collapsed="1" x14ac:dyDescent="0.2">
      <c r="A30" s="70" t="s">
        <v>86</v>
      </c>
      <c r="B30" s="71"/>
      <c r="C30" s="72"/>
      <c r="D30" s="72"/>
      <c r="E30" s="72"/>
      <c r="F30" s="72"/>
      <c r="G30" s="73"/>
      <c r="H30" s="72"/>
      <c r="I30" s="72"/>
      <c r="J30" s="72"/>
      <c r="K30" s="72"/>
      <c r="L30" s="73"/>
      <c r="M30" s="72"/>
      <c r="N30" s="72"/>
      <c r="O30" s="72"/>
      <c r="P30" s="72"/>
      <c r="Q30" s="73"/>
      <c r="R30" s="72">
        <f>R27/R15</f>
        <v>0.46986703505439475</v>
      </c>
      <c r="S30" s="72">
        <f t="shared" ref="S30:AL30" si="21">S27/S15</f>
        <v>0.47418230117881421</v>
      </c>
      <c r="T30" s="72">
        <f t="shared" si="21"/>
        <v>0.49555728760717138</v>
      </c>
      <c r="U30" s="72">
        <f t="shared" si="21"/>
        <v>0.42258292166549</v>
      </c>
      <c r="V30" s="73">
        <f t="shared" si="21"/>
        <v>0.46417002449237571</v>
      </c>
      <c r="W30" s="72">
        <f t="shared" si="21"/>
        <v>0.45885470337111728</v>
      </c>
      <c r="X30" s="72">
        <f t="shared" si="21"/>
        <v>0.44824427480916035</v>
      </c>
      <c r="Y30" s="72">
        <f t="shared" si="21"/>
        <v>0.45451688923801975</v>
      </c>
      <c r="Z30" s="72">
        <f t="shared" si="21"/>
        <v>0.4368079935187687</v>
      </c>
      <c r="AA30" s="73">
        <f t="shared" si="21"/>
        <v>0.44925130928671519</v>
      </c>
      <c r="AB30" s="72">
        <f t="shared" si="21"/>
        <v>0.44428152492668621</v>
      </c>
      <c r="AC30" s="72">
        <f t="shared" si="21"/>
        <v>0.4427934621099554</v>
      </c>
      <c r="AD30" s="72">
        <f t="shared" si="21"/>
        <v>0.47101449275362317</v>
      </c>
      <c r="AE30" s="72">
        <f t="shared" si="21"/>
        <v>0.45351758793969849</v>
      </c>
      <c r="AF30" s="73">
        <f t="shared" si="21"/>
        <v>0.45300950369588172</v>
      </c>
      <c r="AG30" s="72">
        <f t="shared" si="21"/>
        <v>0.44089012517385257</v>
      </c>
      <c r="AH30" s="72">
        <f t="shared" si="21"/>
        <v>0.43223965763195438</v>
      </c>
      <c r="AI30" s="72">
        <f t="shared" si="21"/>
        <v>0.46227709190672156</v>
      </c>
      <c r="AJ30" s="72">
        <f t="shared" si="21"/>
        <v>0.44143033292231815</v>
      </c>
      <c r="AK30" s="73">
        <f t="shared" si="21"/>
        <v>0.44425675675675674</v>
      </c>
      <c r="AL30" s="72">
        <f t="shared" si="21"/>
        <v>0.43103448275862066</v>
      </c>
      <c r="AM30" s="72"/>
      <c r="AN30" s="72"/>
      <c r="AO30" s="72"/>
      <c r="AP30" s="73"/>
      <c r="AQ30" s="436"/>
      <c r="AR30" s="226"/>
      <c r="AS30" s="226"/>
      <c r="AT30" s="226"/>
      <c r="AU30" s="226"/>
      <c r="AV30" s="226"/>
    </row>
    <row r="31" spans="1:48" s="10" customFormat="1" ht="11.1" customHeight="1" x14ac:dyDescent="0.2">
      <c r="A31" s="32" t="s">
        <v>69</v>
      </c>
      <c r="B31" s="21"/>
      <c r="C31" s="22"/>
      <c r="D31" s="22"/>
      <c r="E31" s="22"/>
      <c r="F31" s="22"/>
      <c r="G31" s="23"/>
      <c r="H31" s="35"/>
      <c r="I31" s="35"/>
      <c r="J31" s="35"/>
      <c r="K31" s="35"/>
      <c r="L31" s="36"/>
      <c r="M31" s="35"/>
      <c r="N31" s="35"/>
      <c r="O31" s="35"/>
      <c r="P31" s="35"/>
      <c r="Q31" s="36"/>
      <c r="R31" s="35"/>
      <c r="S31" s="35"/>
      <c r="T31" s="35"/>
      <c r="U31" s="35"/>
      <c r="V31" s="36"/>
      <c r="W31" s="35">
        <f t="shared" ref="W31:AL31" si="22">(W27-R27)/R27</f>
        <v>0.14553472987872046</v>
      </c>
      <c r="X31" s="35">
        <f t="shared" si="22"/>
        <v>2.8011204481794352E-2</v>
      </c>
      <c r="Y31" s="35">
        <f t="shared" si="22"/>
        <v>-8.9965397923880114E-2</v>
      </c>
      <c r="Z31" s="35">
        <f t="shared" si="22"/>
        <v>8.0494321977290409E-2</v>
      </c>
      <c r="AA31" s="36">
        <f t="shared" si="22"/>
        <v>3.6680851063829525E-2</v>
      </c>
      <c r="AB31" s="35">
        <f t="shared" si="22"/>
        <v>-2.7911453320500268E-2</v>
      </c>
      <c r="AC31" s="35">
        <f t="shared" si="22"/>
        <v>1.4986376021798286E-2</v>
      </c>
      <c r="AD31" s="35">
        <f t="shared" si="22"/>
        <v>0.123401313515385</v>
      </c>
      <c r="AE31" s="35">
        <f t="shared" si="22"/>
        <v>0.11591962905718643</v>
      </c>
      <c r="AF31" s="36">
        <f t="shared" si="22"/>
        <v>5.6563500533618402E-2</v>
      </c>
      <c r="AG31" s="35">
        <f t="shared" si="22"/>
        <v>4.6204620462046202E-2</v>
      </c>
      <c r="AH31" s="35">
        <f t="shared" si="22"/>
        <v>1.6778523489932886E-2</v>
      </c>
      <c r="AI31" s="35">
        <f t="shared" si="22"/>
        <v>3.6923076923076927E-2</v>
      </c>
      <c r="AJ31" s="35">
        <f t="shared" si="22"/>
        <v>-8.3102493074792248E-3</v>
      </c>
      <c r="AK31" s="36">
        <f t="shared" si="22"/>
        <v>2.1756021756021756E-2</v>
      </c>
      <c r="AL31" s="35">
        <f t="shared" si="22"/>
        <v>2.5236593059936908E-2</v>
      </c>
      <c r="AM31" s="35"/>
      <c r="AN31" s="35"/>
      <c r="AO31" s="35"/>
      <c r="AP31" s="36"/>
      <c r="AQ31" s="132"/>
      <c r="AR31" s="55"/>
      <c r="AS31" s="55"/>
      <c r="AT31" s="55"/>
      <c r="AU31" s="55"/>
      <c r="AV31" s="55"/>
    </row>
    <row r="32" spans="1:48" s="55" customFormat="1" ht="11.1" customHeight="1" x14ac:dyDescent="0.2">
      <c r="A32" s="21"/>
      <c r="B32" s="21"/>
      <c r="C32" s="22"/>
      <c r="D32" s="22"/>
      <c r="E32" s="22"/>
      <c r="F32" s="22"/>
      <c r="G32" s="22"/>
      <c r="H32" s="22"/>
      <c r="I32" s="22"/>
      <c r="J32" s="22"/>
      <c r="K32" s="22"/>
      <c r="L32" s="22"/>
      <c r="M32" s="22"/>
      <c r="N32" s="22"/>
      <c r="O32" s="22"/>
      <c r="P32" s="22"/>
      <c r="Q32" s="22"/>
      <c r="R32" s="108"/>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132"/>
    </row>
    <row r="33" spans="1:48" s="55" customFormat="1" ht="11.1" customHeight="1" x14ac:dyDescent="0.2">
      <c r="A33" s="21"/>
      <c r="B33" s="21"/>
      <c r="C33" s="22"/>
      <c r="D33" s="22"/>
      <c r="E33" s="22"/>
      <c r="F33" s="22"/>
      <c r="G33" s="22"/>
      <c r="H33" s="22"/>
      <c r="I33" s="22"/>
      <c r="J33" s="22"/>
      <c r="K33" s="22"/>
      <c r="L33" s="22"/>
      <c r="M33" s="22"/>
      <c r="N33" s="22"/>
      <c r="O33" s="22"/>
      <c r="P33" s="22"/>
      <c r="Q33" s="22"/>
      <c r="R33" s="108"/>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132"/>
    </row>
    <row r="34" spans="1:48" s="10" customFormat="1" ht="10.95" customHeight="1" thickBot="1" x14ac:dyDescent="0.25">
      <c r="A34" s="227" t="s">
        <v>108</v>
      </c>
      <c r="B34" s="227"/>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132"/>
      <c r="AR34" s="55"/>
      <c r="AS34" s="55"/>
      <c r="AT34" s="55"/>
      <c r="AU34" s="55"/>
      <c r="AV34" s="55"/>
    </row>
    <row r="35" spans="1:48" s="76" customFormat="1" ht="10.95" customHeight="1" x14ac:dyDescent="0.3">
      <c r="A35" s="131" t="s">
        <v>109</v>
      </c>
      <c r="B35" s="403"/>
      <c r="C35" s="22"/>
      <c r="D35" s="22"/>
      <c r="E35" s="22"/>
      <c r="F35" s="22"/>
      <c r="G35" s="23"/>
      <c r="H35" s="22"/>
      <c r="I35" s="22"/>
      <c r="J35" s="22"/>
      <c r="K35" s="22"/>
      <c r="L35" s="23"/>
      <c r="M35" s="22"/>
      <c r="N35" s="22"/>
      <c r="O35" s="22"/>
      <c r="P35" s="22"/>
      <c r="Q35" s="23"/>
      <c r="R35" s="122">
        <v>19</v>
      </c>
      <c r="S35" s="122">
        <v>6.9999999999999982</v>
      </c>
      <c r="T35" s="122">
        <v>10.100000000000003</v>
      </c>
      <c r="U35" s="122">
        <v>16.100000000000001</v>
      </c>
      <c r="V35" s="120">
        <f>SUM(R35:U35)</f>
        <v>52.2</v>
      </c>
      <c r="W35" s="122">
        <v>20.2</v>
      </c>
      <c r="X35" s="122">
        <v>11.899999999999999</v>
      </c>
      <c r="Y35" s="122">
        <v>10.100000000000001</v>
      </c>
      <c r="Z35" s="122">
        <v>23</v>
      </c>
      <c r="AA35" s="120">
        <f>SUM(W35:Z35)</f>
        <v>65.199999999999989</v>
      </c>
      <c r="AB35" s="122">
        <v>18</v>
      </c>
      <c r="AC35" s="122">
        <v>17</v>
      </c>
      <c r="AD35" s="122">
        <v>13</v>
      </c>
      <c r="AE35" s="122">
        <v>22</v>
      </c>
      <c r="AF35" s="120">
        <f>SUM(AB35:AE35)</f>
        <v>70</v>
      </c>
      <c r="AG35" s="122">
        <v>21</v>
      </c>
      <c r="AH35" s="122">
        <v>12</v>
      </c>
      <c r="AI35" s="122">
        <v>18</v>
      </c>
      <c r="AJ35" s="122">
        <v>15</v>
      </c>
      <c r="AK35" s="120">
        <f>SUM(AG35:AJ35)</f>
        <v>66</v>
      </c>
      <c r="AL35" s="122">
        <v>26</v>
      </c>
      <c r="AM35" s="122"/>
      <c r="AN35" s="122"/>
      <c r="AO35" s="122"/>
      <c r="AP35" s="120"/>
      <c r="AQ35" s="111"/>
    </row>
    <row r="36" spans="1:48" s="55" customFormat="1" ht="10.95" customHeight="1" x14ac:dyDescent="0.2">
      <c r="A36" s="77"/>
      <c r="B36" s="364"/>
      <c r="C36" s="38"/>
      <c r="D36" s="38"/>
      <c r="E36" s="38"/>
      <c r="F36" s="38"/>
      <c r="G36" s="88"/>
      <c r="H36" s="88"/>
      <c r="I36" s="88"/>
      <c r="J36" s="88"/>
      <c r="K36" s="88"/>
      <c r="L36" s="88"/>
      <c r="M36" s="88"/>
      <c r="N36" s="88"/>
      <c r="O36" s="88"/>
      <c r="P36" s="88"/>
      <c r="Q36" s="88"/>
      <c r="R36" s="88"/>
      <c r="S36" s="88"/>
      <c r="T36" s="88"/>
      <c r="U36" s="88"/>
      <c r="V36" s="71"/>
      <c r="W36" s="88"/>
      <c r="X36" s="88"/>
      <c r="Y36" s="88"/>
      <c r="Z36" s="88"/>
      <c r="AA36" s="229"/>
      <c r="AB36" s="88"/>
      <c r="AC36" s="88"/>
      <c r="AD36" s="88"/>
      <c r="AE36" s="88"/>
      <c r="AF36" s="229"/>
      <c r="AG36" s="270"/>
      <c r="AH36" s="132"/>
      <c r="AI36" s="132"/>
      <c r="AJ36" s="88"/>
      <c r="AK36" s="229"/>
      <c r="AL36" s="270"/>
      <c r="AM36" s="132"/>
      <c r="AN36" s="132"/>
      <c r="AO36" s="88"/>
      <c r="AP36" s="229"/>
      <c r="AQ36" s="132"/>
    </row>
    <row r="37" spans="1:48" s="10" customFormat="1" ht="10.95" customHeight="1" x14ac:dyDescent="0.2">
      <c r="A37" s="107" t="s">
        <v>112</v>
      </c>
      <c r="B37" s="432"/>
      <c r="C37" s="38"/>
      <c r="D37" s="38"/>
      <c r="E37" s="38"/>
      <c r="F37" s="38"/>
      <c r="G37" s="87"/>
      <c r="H37" s="88"/>
      <c r="I37" s="88"/>
      <c r="J37" s="88"/>
      <c r="K37" s="88"/>
      <c r="L37" s="87"/>
      <c r="M37" s="88"/>
      <c r="N37" s="88"/>
      <c r="O37" s="88"/>
      <c r="P37" s="88"/>
      <c r="Q37" s="87"/>
      <c r="R37" s="88"/>
      <c r="S37" s="88"/>
      <c r="T37" s="88"/>
      <c r="U37" s="88"/>
      <c r="V37" s="87"/>
      <c r="W37" s="88"/>
      <c r="X37" s="88"/>
      <c r="Y37" s="88"/>
      <c r="Z37" s="88"/>
      <c r="AA37" s="87"/>
      <c r="AB37" s="88"/>
      <c r="AC37" s="88"/>
      <c r="AD37" s="88"/>
      <c r="AE37" s="88"/>
      <c r="AF37" s="87"/>
      <c r="AG37" s="270"/>
      <c r="AH37" s="132"/>
      <c r="AI37" s="132"/>
      <c r="AJ37" s="88"/>
      <c r="AK37" s="87"/>
      <c r="AL37" s="270"/>
      <c r="AM37" s="132"/>
      <c r="AN37" s="132"/>
      <c r="AO37" s="88"/>
      <c r="AP37" s="87"/>
      <c r="AQ37" s="132"/>
      <c r="AR37" s="55"/>
      <c r="AS37" s="55"/>
      <c r="AT37" s="55"/>
      <c r="AU37" s="55"/>
      <c r="AV37" s="55"/>
    </row>
    <row r="38" spans="1:48" s="55" customFormat="1" ht="10.95" customHeight="1" x14ac:dyDescent="0.3">
      <c r="A38" s="134" t="s">
        <v>113</v>
      </c>
      <c r="B38" s="288"/>
      <c r="C38" s="46"/>
      <c r="D38" s="46"/>
      <c r="E38" s="46"/>
      <c r="F38" s="46"/>
      <c r="G38" s="47"/>
      <c r="H38" s="46"/>
      <c r="I38" s="46"/>
      <c r="J38" s="46"/>
      <c r="K38" s="46"/>
      <c r="L38" s="47"/>
      <c r="M38" s="46"/>
      <c r="N38" s="46"/>
      <c r="O38" s="46"/>
      <c r="P38" s="46"/>
      <c r="Q38" s="47"/>
      <c r="R38" s="31">
        <v>245.7</v>
      </c>
      <c r="S38" s="31">
        <v>254.2</v>
      </c>
      <c r="T38" s="31">
        <v>260.10000000000002</v>
      </c>
      <c r="U38" s="31">
        <v>293.3</v>
      </c>
      <c r="V38" s="39">
        <f t="shared" ref="V38:V41" si="23">SUM(R38:U38)</f>
        <v>1053.3</v>
      </c>
      <c r="W38" s="31">
        <v>278.39999999999998</v>
      </c>
      <c r="X38" s="31">
        <v>266.3</v>
      </c>
      <c r="Y38" s="31">
        <v>257.40199999999999</v>
      </c>
      <c r="Z38" s="31">
        <v>283.09800000000007</v>
      </c>
      <c r="AA38" s="39">
        <f t="shared" ref="AA38:AA41" si="24">SUM(W38:Z38)</f>
        <v>1085.2000000000003</v>
      </c>
      <c r="AB38" s="31">
        <v>280</v>
      </c>
      <c r="AC38" s="31">
        <v>262</v>
      </c>
      <c r="AD38" s="31">
        <v>275</v>
      </c>
      <c r="AE38" s="31">
        <v>314</v>
      </c>
      <c r="AF38" s="39">
        <f t="shared" ref="AF38:AF41" si="25">SUM(AB38:AE38)</f>
        <v>1131</v>
      </c>
      <c r="AG38" s="31">
        <v>295</v>
      </c>
      <c r="AH38" s="31">
        <v>275</v>
      </c>
      <c r="AI38" s="31">
        <v>301</v>
      </c>
      <c r="AJ38" s="31">
        <v>296</v>
      </c>
      <c r="AK38" s="39">
        <f t="shared" ref="AK38:AK41" si="26">SUM(AG38:AJ38)</f>
        <v>1167</v>
      </c>
      <c r="AL38" s="31">
        <v>263</v>
      </c>
      <c r="AM38" s="31"/>
      <c r="AN38" s="31"/>
      <c r="AO38" s="31"/>
      <c r="AP38" s="39"/>
      <c r="AQ38" s="353"/>
      <c r="AR38" s="230"/>
      <c r="AS38" s="137"/>
      <c r="AT38" s="137"/>
      <c r="AU38" s="137"/>
      <c r="AV38" s="137"/>
    </row>
    <row r="39" spans="1:48" s="55" customFormat="1" ht="10.95" customHeight="1" x14ac:dyDescent="0.3">
      <c r="A39" s="117" t="s">
        <v>114</v>
      </c>
      <c r="B39" s="288"/>
      <c r="C39" s="31"/>
      <c r="D39" s="31"/>
      <c r="E39" s="31"/>
      <c r="F39" s="31"/>
      <c r="G39" s="39"/>
      <c r="H39" s="31"/>
      <c r="I39" s="31"/>
      <c r="J39" s="31"/>
      <c r="K39" s="31"/>
      <c r="L39" s="39"/>
      <c r="M39" s="31"/>
      <c r="N39" s="31"/>
      <c r="O39" s="31"/>
      <c r="P39" s="31"/>
      <c r="Q39" s="39"/>
      <c r="R39" s="31">
        <v>113</v>
      </c>
      <c r="S39" s="31">
        <v>98.6</v>
      </c>
      <c r="T39" s="31">
        <v>111.1</v>
      </c>
      <c r="U39" s="31">
        <v>120.09999999999997</v>
      </c>
      <c r="V39" s="39">
        <f t="shared" si="23"/>
        <v>442.79999999999995</v>
      </c>
      <c r="W39" s="31">
        <v>122.7</v>
      </c>
      <c r="X39" s="31">
        <v>112.1</v>
      </c>
      <c r="Y39" s="31">
        <v>103.89500000000004</v>
      </c>
      <c r="Z39" s="31">
        <v>130.005</v>
      </c>
      <c r="AA39" s="39">
        <f t="shared" si="24"/>
        <v>468.70000000000005</v>
      </c>
      <c r="AB39" s="31">
        <v>125</v>
      </c>
      <c r="AC39" s="31">
        <v>131</v>
      </c>
      <c r="AD39" s="31">
        <v>130</v>
      </c>
      <c r="AE39" s="31">
        <v>170</v>
      </c>
      <c r="AF39" s="39">
        <f t="shared" si="25"/>
        <v>556</v>
      </c>
      <c r="AG39" s="31">
        <v>141</v>
      </c>
      <c r="AH39" s="31">
        <v>130</v>
      </c>
      <c r="AI39" s="31">
        <v>129</v>
      </c>
      <c r="AJ39" s="31">
        <v>162</v>
      </c>
      <c r="AK39" s="39">
        <f t="shared" si="26"/>
        <v>562</v>
      </c>
      <c r="AL39" s="31">
        <v>159</v>
      </c>
      <c r="AM39" s="31"/>
      <c r="AN39" s="31"/>
      <c r="AO39" s="31"/>
      <c r="AP39" s="39"/>
      <c r="AQ39" s="353"/>
      <c r="AR39" s="230"/>
      <c r="AS39" s="137"/>
      <c r="AT39" s="137"/>
      <c r="AU39" s="137"/>
      <c r="AV39" s="137"/>
    </row>
    <row r="40" spans="1:48" s="55" customFormat="1" ht="10.95" customHeight="1" x14ac:dyDescent="0.3">
      <c r="A40" s="117" t="s">
        <v>115</v>
      </c>
      <c r="B40" s="288"/>
      <c r="C40" s="31"/>
      <c r="D40" s="31"/>
      <c r="E40" s="31"/>
      <c r="F40" s="31"/>
      <c r="G40" s="39"/>
      <c r="H40" s="31"/>
      <c r="I40" s="31"/>
      <c r="J40" s="31"/>
      <c r="K40" s="31"/>
      <c r="L40" s="39"/>
      <c r="M40" s="31"/>
      <c r="N40" s="31"/>
      <c r="O40" s="31"/>
      <c r="P40" s="31"/>
      <c r="Q40" s="39"/>
      <c r="R40" s="31">
        <v>71</v>
      </c>
      <c r="S40" s="31">
        <v>73.599999999999994</v>
      </c>
      <c r="T40" s="31">
        <v>87.1</v>
      </c>
      <c r="U40" s="31">
        <v>92.6</v>
      </c>
      <c r="V40" s="39">
        <f t="shared" si="23"/>
        <v>324.29999999999995</v>
      </c>
      <c r="W40" s="31">
        <v>90.800000000000011</v>
      </c>
      <c r="X40" s="31">
        <v>93.5</v>
      </c>
      <c r="Y40" s="31">
        <v>87.445999999999998</v>
      </c>
      <c r="Z40" s="31">
        <v>121.35400000000004</v>
      </c>
      <c r="AA40" s="39">
        <f t="shared" si="24"/>
        <v>393.1</v>
      </c>
      <c r="AB40" s="31">
        <v>104</v>
      </c>
      <c r="AC40" s="31">
        <v>109</v>
      </c>
      <c r="AD40" s="31">
        <v>113</v>
      </c>
      <c r="AE40" s="31">
        <v>119</v>
      </c>
      <c r="AF40" s="39">
        <f t="shared" si="25"/>
        <v>445</v>
      </c>
      <c r="AG40" s="31">
        <v>114</v>
      </c>
      <c r="AH40" s="31">
        <v>119</v>
      </c>
      <c r="AI40" s="31">
        <v>120</v>
      </c>
      <c r="AJ40" s="31">
        <v>143</v>
      </c>
      <c r="AK40" s="39">
        <f t="shared" si="26"/>
        <v>496</v>
      </c>
      <c r="AL40" s="31">
        <v>147</v>
      </c>
      <c r="AM40" s="31"/>
      <c r="AN40" s="31"/>
      <c r="AO40" s="31"/>
      <c r="AP40" s="39"/>
      <c r="AQ40" s="353"/>
      <c r="AR40" s="230"/>
      <c r="AS40" s="137"/>
      <c r="AT40" s="137"/>
      <c r="AU40" s="137"/>
      <c r="AV40" s="137"/>
    </row>
    <row r="41" spans="1:48" s="55" customFormat="1" ht="10.95" customHeight="1" x14ac:dyDescent="0.3">
      <c r="A41" s="117" t="s">
        <v>116</v>
      </c>
      <c r="B41" s="288"/>
      <c r="C41" s="31"/>
      <c r="D41" s="31"/>
      <c r="E41" s="31"/>
      <c r="F41" s="31"/>
      <c r="G41" s="39"/>
      <c r="H41" s="31"/>
      <c r="I41" s="31"/>
      <c r="J41" s="31"/>
      <c r="K41" s="31"/>
      <c r="L41" s="39"/>
      <c r="M41" s="31"/>
      <c r="N41" s="31"/>
      <c r="O41" s="31"/>
      <c r="P41" s="31"/>
      <c r="Q41" s="39"/>
      <c r="R41" s="31">
        <v>111</v>
      </c>
      <c r="S41" s="31">
        <v>133.19999999999999</v>
      </c>
      <c r="T41" s="31">
        <v>139.30000000000001</v>
      </c>
      <c r="U41" s="31">
        <v>150.6</v>
      </c>
      <c r="V41" s="39">
        <f t="shared" si="23"/>
        <v>534.1</v>
      </c>
      <c r="W41" s="31">
        <v>144.6</v>
      </c>
      <c r="X41" s="31">
        <v>142.20000000000002</v>
      </c>
      <c r="Y41" s="31">
        <v>146.53300000000002</v>
      </c>
      <c r="Z41" s="31">
        <v>155.06699999999998</v>
      </c>
      <c r="AA41" s="39">
        <f t="shared" si="24"/>
        <v>588.4</v>
      </c>
      <c r="AB41" s="31">
        <v>134</v>
      </c>
      <c r="AC41" s="31">
        <v>130</v>
      </c>
      <c r="AD41" s="31">
        <v>131</v>
      </c>
      <c r="AE41" s="31">
        <v>143</v>
      </c>
      <c r="AF41" s="39">
        <f t="shared" si="25"/>
        <v>538</v>
      </c>
      <c r="AG41" s="31">
        <v>132</v>
      </c>
      <c r="AH41" s="31">
        <v>137</v>
      </c>
      <c r="AI41" s="31">
        <v>139</v>
      </c>
      <c r="AJ41" s="31">
        <v>158</v>
      </c>
      <c r="AK41" s="39">
        <f t="shared" si="26"/>
        <v>566</v>
      </c>
      <c r="AL41" s="31">
        <v>146</v>
      </c>
      <c r="AM41" s="31"/>
      <c r="AN41" s="31"/>
      <c r="AO41" s="31"/>
      <c r="AP41" s="39"/>
      <c r="AQ41" s="353"/>
      <c r="AR41" s="230"/>
      <c r="AS41" s="137"/>
      <c r="AT41" s="137"/>
      <c r="AU41" s="137"/>
      <c r="AV41" s="137"/>
    </row>
    <row r="42" spans="1:48" s="55" customFormat="1" ht="10.95" customHeight="1" x14ac:dyDescent="0.3">
      <c r="A42" s="138" t="s">
        <v>118</v>
      </c>
      <c r="B42" s="373"/>
      <c r="C42" s="41"/>
      <c r="D42" s="41"/>
      <c r="E42" s="41"/>
      <c r="F42" s="41"/>
      <c r="G42" s="42"/>
      <c r="H42" s="41"/>
      <c r="I42" s="41"/>
      <c r="J42" s="41"/>
      <c r="K42" s="41"/>
      <c r="L42" s="42"/>
      <c r="M42" s="41"/>
      <c r="N42" s="41"/>
      <c r="O42" s="41"/>
      <c r="P42" s="41"/>
      <c r="Q42" s="42"/>
      <c r="R42" s="41">
        <f t="shared" ref="R42:AL42" si="27">SUM(R38:R41)</f>
        <v>540.70000000000005</v>
      </c>
      <c r="S42" s="41">
        <f t="shared" si="27"/>
        <v>559.59999999999991</v>
      </c>
      <c r="T42" s="41">
        <f t="shared" si="27"/>
        <v>597.60000000000014</v>
      </c>
      <c r="U42" s="41">
        <f t="shared" si="27"/>
        <v>656.6</v>
      </c>
      <c r="V42" s="42">
        <f t="shared" si="27"/>
        <v>2354.5</v>
      </c>
      <c r="W42" s="41">
        <f t="shared" si="27"/>
        <v>636.5</v>
      </c>
      <c r="X42" s="41">
        <f t="shared" si="27"/>
        <v>614.1</v>
      </c>
      <c r="Y42" s="41">
        <f t="shared" si="27"/>
        <v>595.27600000000007</v>
      </c>
      <c r="Z42" s="41">
        <f t="shared" si="27"/>
        <v>689.52400000000011</v>
      </c>
      <c r="AA42" s="42">
        <f t="shared" si="27"/>
        <v>2535.4000000000005</v>
      </c>
      <c r="AB42" s="41">
        <f t="shared" si="27"/>
        <v>643</v>
      </c>
      <c r="AC42" s="41">
        <f t="shared" si="27"/>
        <v>632</v>
      </c>
      <c r="AD42" s="41">
        <f t="shared" si="27"/>
        <v>649</v>
      </c>
      <c r="AE42" s="41">
        <f t="shared" si="27"/>
        <v>746</v>
      </c>
      <c r="AF42" s="42">
        <f t="shared" si="27"/>
        <v>2670</v>
      </c>
      <c r="AG42" s="41">
        <f t="shared" si="27"/>
        <v>682</v>
      </c>
      <c r="AH42" s="41">
        <f t="shared" si="27"/>
        <v>661</v>
      </c>
      <c r="AI42" s="41">
        <f t="shared" si="27"/>
        <v>689</v>
      </c>
      <c r="AJ42" s="41">
        <f t="shared" si="27"/>
        <v>759</v>
      </c>
      <c r="AK42" s="42">
        <f t="shared" si="27"/>
        <v>2791</v>
      </c>
      <c r="AL42" s="41">
        <f t="shared" si="27"/>
        <v>715</v>
      </c>
      <c r="AM42" s="41"/>
      <c r="AN42" s="41"/>
      <c r="AO42" s="41"/>
      <c r="AP42" s="42"/>
      <c r="AQ42" s="353"/>
      <c r="AR42" s="137"/>
      <c r="AS42" s="137"/>
      <c r="AT42" s="137"/>
      <c r="AU42" s="137"/>
      <c r="AV42" s="137"/>
    </row>
    <row r="43" spans="1:48" s="55" customFormat="1" ht="10.95" customHeight="1" x14ac:dyDescent="0.3">
      <c r="A43"/>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c r="AS43"/>
      <c r="AT43"/>
      <c r="AU43"/>
      <c r="AV43"/>
    </row>
    <row r="44" spans="1:48" s="55" customFormat="1" ht="10.95" customHeight="1" x14ac:dyDescent="0.3">
      <c r="A44" s="107" t="s">
        <v>119</v>
      </c>
      <c r="B44" s="288"/>
      <c r="C44" s="288"/>
      <c r="D44" s="288"/>
      <c r="E44" s="288"/>
      <c r="F44" s="288"/>
      <c r="G44" s="289"/>
      <c r="H44" s="288"/>
      <c r="I44" s="288"/>
      <c r="J44" s="288"/>
      <c r="K44" s="288"/>
      <c r="L44" s="289"/>
      <c r="M44" s="288"/>
      <c r="N44" s="288"/>
      <c r="O44" s="288"/>
      <c r="P44" s="288"/>
      <c r="Q44" s="289"/>
      <c r="R44" s="231"/>
      <c r="S44" s="231"/>
      <c r="T44" s="231"/>
      <c r="U44" s="231"/>
      <c r="V44" s="289"/>
      <c r="W44" s="288"/>
      <c r="X44" s="288"/>
      <c r="Y44" s="288"/>
      <c r="Z44" s="288"/>
      <c r="AA44" s="289"/>
      <c r="AB44" s="288"/>
      <c r="AC44" s="288"/>
      <c r="AD44" s="288"/>
      <c r="AE44" s="288"/>
      <c r="AF44" s="289"/>
      <c r="AG44" s="288"/>
      <c r="AH44" s="288"/>
      <c r="AI44" s="288"/>
      <c r="AJ44" s="288"/>
      <c r="AK44" s="289"/>
      <c r="AL44" s="288"/>
      <c r="AM44" s="288"/>
      <c r="AN44" s="288"/>
      <c r="AO44" s="288"/>
      <c r="AP44" s="289"/>
      <c r="AQ44" s="288"/>
      <c r="AR44"/>
      <c r="AS44"/>
      <c r="AT44"/>
      <c r="AU44"/>
      <c r="AV44"/>
    </row>
    <row r="45" spans="1:48" s="55" customFormat="1" ht="10.95" customHeight="1" x14ac:dyDescent="0.3">
      <c r="A45" s="134" t="s">
        <v>113</v>
      </c>
      <c r="B45" s="288"/>
      <c r="C45" s="231"/>
      <c r="D45" s="231"/>
      <c r="E45" s="231"/>
      <c r="F45" s="231"/>
      <c r="G45" s="141"/>
      <c r="H45" s="231"/>
      <c r="I45" s="231"/>
      <c r="J45" s="231"/>
      <c r="K45" s="231"/>
      <c r="L45" s="141"/>
      <c r="M45" s="231"/>
      <c r="N45" s="231"/>
      <c r="O45" s="231"/>
      <c r="P45" s="231"/>
      <c r="Q45" s="141"/>
      <c r="R45" s="231">
        <v>7.488807488807489E-2</v>
      </c>
      <c r="S45" s="231">
        <v>8.4579071597167585E-2</v>
      </c>
      <c r="T45" s="231">
        <v>8.45828527489427E-2</v>
      </c>
      <c r="U45" s="231">
        <v>7.9099897715649514E-2</v>
      </c>
      <c r="V45" s="141">
        <f>IFERROR(SUMPRODUCT(R38:U38,R45:U45)/V38,"")</f>
        <v>8.0793696003038068E-2</v>
      </c>
      <c r="W45" s="231">
        <v>7.9022988505747127E-2</v>
      </c>
      <c r="X45" s="231">
        <v>8.6368757040931277E-2</v>
      </c>
      <c r="Y45" s="231">
        <v>0.12548465046891633</v>
      </c>
      <c r="Z45" s="231">
        <v>7.9124543444319628E-2</v>
      </c>
      <c r="AA45" s="141">
        <f>IFERROR(SUMPRODUCT(W38:Z38,W45:Z45)/AA38,"")</f>
        <v>9.1872465904902306E-2</v>
      </c>
      <c r="AB45" s="231">
        <v>9.285714285714286E-2</v>
      </c>
      <c r="AC45" s="231">
        <v>0.10305343511450382</v>
      </c>
      <c r="AD45" s="231">
        <v>0.10909090909090909</v>
      </c>
      <c r="AE45" s="231">
        <v>0.10828025477707007</v>
      </c>
      <c r="AF45" s="141">
        <f>IFERROR(SUMPRODUCT(AB38:AE38,AB45:AE45)/AF38,"")</f>
        <v>0.10344827586206896</v>
      </c>
      <c r="AG45" s="231">
        <v>0.11186440677966102</v>
      </c>
      <c r="AH45" s="231">
        <v>0.10545454545454545</v>
      </c>
      <c r="AI45" s="231">
        <v>0.12624584717607973</v>
      </c>
      <c r="AJ45" s="231">
        <v>0.10810810810810811</v>
      </c>
      <c r="AK45" s="141">
        <f>IFERROR(SUMPRODUCT(AG38:AJ38,AG45:AJ45)/AK38,"")</f>
        <v>0.11311053984575835</v>
      </c>
      <c r="AL45" s="231">
        <v>0.12</v>
      </c>
      <c r="AM45" s="231"/>
      <c r="AN45" s="231"/>
      <c r="AO45" s="231"/>
      <c r="AP45" s="141"/>
      <c r="AQ45" s="288"/>
      <c r="AR45"/>
      <c r="AS45"/>
      <c r="AT45"/>
      <c r="AU45"/>
      <c r="AV45"/>
    </row>
    <row r="46" spans="1:48" s="55" customFormat="1" ht="10.95" customHeight="1" x14ac:dyDescent="0.3">
      <c r="A46" s="117" t="s">
        <v>114</v>
      </c>
      <c r="B46" s="288"/>
      <c r="C46" s="231"/>
      <c r="D46" s="231"/>
      <c r="E46" s="231"/>
      <c r="F46" s="231"/>
      <c r="G46" s="141"/>
      <c r="H46" s="231"/>
      <c r="I46" s="231"/>
      <c r="J46" s="231"/>
      <c r="K46" s="231"/>
      <c r="L46" s="141"/>
      <c r="M46" s="231"/>
      <c r="N46" s="231"/>
      <c r="O46" s="231"/>
      <c r="P46" s="231"/>
      <c r="Q46" s="141"/>
      <c r="R46" s="231">
        <v>0.38584070796460179</v>
      </c>
      <c r="S46" s="231">
        <v>0.37423935091277893</v>
      </c>
      <c r="T46" s="231">
        <v>0.39063906390639058</v>
      </c>
      <c r="U46" s="231">
        <v>0.37385512073272276</v>
      </c>
      <c r="V46" s="141">
        <f>IFERROR(SUMPRODUCT(R39:U39,R46:U46)/V39,"")</f>
        <v>0.38121047877145436</v>
      </c>
      <c r="W46" s="231">
        <v>0.39934800325998371</v>
      </c>
      <c r="X46" s="231">
        <v>0.36485280999107939</v>
      </c>
      <c r="Y46" s="231">
        <v>0.40246402618027793</v>
      </c>
      <c r="Z46" s="231">
        <v>0.3860313064882121</v>
      </c>
      <c r="AA46" s="141">
        <f>IFERROR(SUMPRODUCT(W39:Z39,W46:Z46)/AA39,"")</f>
        <v>0.38809473010454448</v>
      </c>
      <c r="AB46" s="231">
        <v>0.4</v>
      </c>
      <c r="AC46" s="231">
        <v>0.44274809160305345</v>
      </c>
      <c r="AD46" s="231">
        <v>0.45384615384615384</v>
      </c>
      <c r="AE46" s="231">
        <v>0.45882352941176469</v>
      </c>
      <c r="AF46" s="141">
        <f>IFERROR(SUMPRODUCT(AB39:AE39,AB46:AE46)/AF39,"")</f>
        <v>0.44064748201438847</v>
      </c>
      <c r="AG46" s="231">
        <v>0.42553191489361702</v>
      </c>
      <c r="AH46" s="231">
        <v>0.44615384615384618</v>
      </c>
      <c r="AI46" s="231">
        <v>0.40310077519379844</v>
      </c>
      <c r="AJ46" s="231">
        <v>0.41975308641975306</v>
      </c>
      <c r="AK46" s="141">
        <f>IFERROR(SUMPRODUCT(AG39:AJ39,AG46:AJ46)/AK39,"")</f>
        <v>0.42348754448398579</v>
      </c>
      <c r="AL46" s="231">
        <v>0.42</v>
      </c>
      <c r="AM46" s="231"/>
      <c r="AN46" s="231"/>
      <c r="AO46" s="231"/>
      <c r="AP46" s="141"/>
      <c r="AQ46" s="231"/>
      <c r="AR46" s="230"/>
      <c r="AS46"/>
      <c r="AT46"/>
      <c r="AU46"/>
      <c r="AV46"/>
    </row>
    <row r="47" spans="1:48" s="55" customFormat="1" ht="10.95" customHeight="1" x14ac:dyDescent="0.3">
      <c r="A47" s="117" t="s">
        <v>115</v>
      </c>
      <c r="B47" s="288"/>
      <c r="C47" s="231"/>
      <c r="D47" s="231"/>
      <c r="E47" s="231"/>
      <c r="F47" s="231"/>
      <c r="G47" s="141"/>
      <c r="H47" s="231"/>
      <c r="I47" s="231"/>
      <c r="J47" s="231"/>
      <c r="K47" s="231"/>
      <c r="L47" s="141"/>
      <c r="M47" s="231"/>
      <c r="N47" s="231"/>
      <c r="O47" s="231"/>
      <c r="P47" s="231"/>
      <c r="Q47" s="141"/>
      <c r="R47" s="231">
        <v>1</v>
      </c>
      <c r="S47" s="231">
        <v>1</v>
      </c>
      <c r="T47" s="231">
        <v>1</v>
      </c>
      <c r="U47" s="231">
        <v>0.9989200863930886</v>
      </c>
      <c r="V47" s="141">
        <f>IFERROR(SUMPRODUCT(R40:U40,R47:U47)/V40,"")</f>
        <v>0.99969164353993223</v>
      </c>
      <c r="W47" s="231">
        <v>1</v>
      </c>
      <c r="X47" s="231">
        <v>1</v>
      </c>
      <c r="Y47" s="231">
        <v>1</v>
      </c>
      <c r="Z47" s="231">
        <v>1</v>
      </c>
      <c r="AA47" s="141">
        <f>IFERROR(SUMPRODUCT(W40:Z40,W47:Z47)/AA40,"")</f>
        <v>1</v>
      </c>
      <c r="AB47" s="231">
        <v>1</v>
      </c>
      <c r="AC47" s="231">
        <v>1</v>
      </c>
      <c r="AD47" s="231">
        <v>1</v>
      </c>
      <c r="AE47" s="231">
        <v>1</v>
      </c>
      <c r="AF47" s="141">
        <f>IFERROR(SUMPRODUCT(AB40:AE40,AB47:AE47)/AF40,"")</f>
        <v>1</v>
      </c>
      <c r="AG47" s="231">
        <v>1</v>
      </c>
      <c r="AH47" s="231">
        <v>1</v>
      </c>
      <c r="AI47" s="231">
        <v>1</v>
      </c>
      <c r="AJ47" s="231">
        <v>1</v>
      </c>
      <c r="AK47" s="141">
        <f>IFERROR(SUMPRODUCT(AG40:AJ40,AG47:AJ47)/AK40,"")</f>
        <v>1</v>
      </c>
      <c r="AL47" s="231">
        <v>1</v>
      </c>
      <c r="AM47" s="231"/>
      <c r="AN47" s="231"/>
      <c r="AO47" s="231"/>
      <c r="AP47" s="141"/>
      <c r="AQ47" s="231"/>
      <c r="AR47"/>
      <c r="AS47"/>
      <c r="AT47"/>
      <c r="AU47"/>
      <c r="AV47"/>
    </row>
    <row r="48" spans="1:48" s="55" customFormat="1" ht="10.95" customHeight="1" x14ac:dyDescent="0.3">
      <c r="A48" s="117" t="s">
        <v>116</v>
      </c>
      <c r="B48" s="288"/>
      <c r="C48" s="231"/>
      <c r="D48" s="231"/>
      <c r="E48" s="231"/>
      <c r="F48" s="231"/>
      <c r="G48" s="141"/>
      <c r="H48" s="231"/>
      <c r="I48" s="231"/>
      <c r="J48" s="231"/>
      <c r="K48" s="231"/>
      <c r="L48" s="141"/>
      <c r="M48" s="231"/>
      <c r="N48" s="231"/>
      <c r="O48" s="231"/>
      <c r="P48" s="231"/>
      <c r="Q48" s="141"/>
      <c r="R48" s="231">
        <v>0</v>
      </c>
      <c r="S48" s="231">
        <v>0</v>
      </c>
      <c r="T48" s="231">
        <v>0</v>
      </c>
      <c r="U48" s="231">
        <v>0</v>
      </c>
      <c r="V48" s="141">
        <f>IFERROR(SUMPRODUCT(R41:U41,R48:U48)/V41,"")</f>
        <v>0</v>
      </c>
      <c r="W48" s="231">
        <v>0</v>
      </c>
      <c r="X48" s="231">
        <v>0</v>
      </c>
      <c r="Y48" s="231">
        <v>0</v>
      </c>
      <c r="Z48" s="231">
        <v>0</v>
      </c>
      <c r="AA48" s="141">
        <f>IFERROR(SUMPRODUCT(W41:Z41,W48:Z48)/AA41,"")</f>
        <v>0</v>
      </c>
      <c r="AB48" s="231">
        <v>0</v>
      </c>
      <c r="AC48" s="231">
        <v>0</v>
      </c>
      <c r="AD48" s="231">
        <v>0</v>
      </c>
      <c r="AE48" s="231">
        <v>0</v>
      </c>
      <c r="AF48" s="141">
        <f>IFERROR(SUMPRODUCT(AB41:AE41,AB48:AE48)/AF41,"")</f>
        <v>0</v>
      </c>
      <c r="AG48" s="231">
        <v>0</v>
      </c>
      <c r="AH48" s="231">
        <v>0</v>
      </c>
      <c r="AI48" s="231">
        <v>0</v>
      </c>
      <c r="AJ48" s="231">
        <v>0</v>
      </c>
      <c r="AK48" s="141">
        <f>IFERROR(SUMPRODUCT(AG41:AJ41,AG48:AJ48)/AK41,"")</f>
        <v>0</v>
      </c>
      <c r="AL48" s="231">
        <v>0</v>
      </c>
      <c r="AM48" s="231"/>
      <c r="AN48" s="231"/>
      <c r="AO48" s="231"/>
      <c r="AP48" s="141"/>
      <c r="AQ48" s="231"/>
      <c r="AR48"/>
      <c r="AS48"/>
      <c r="AT48"/>
      <c r="AU48"/>
      <c r="AV48"/>
    </row>
    <row r="49" spans="1:48" s="55" customFormat="1" ht="10.95" customHeight="1" x14ac:dyDescent="0.3">
      <c r="A49" s="138" t="s">
        <v>285</v>
      </c>
      <c r="B49" s="373"/>
      <c r="C49" s="144"/>
      <c r="D49" s="144"/>
      <c r="E49" s="144"/>
      <c r="F49" s="144"/>
      <c r="G49" s="145"/>
      <c r="H49" s="144"/>
      <c r="I49" s="144"/>
      <c r="J49" s="144"/>
      <c r="K49" s="144"/>
      <c r="L49" s="145"/>
      <c r="M49" s="144"/>
      <c r="N49" s="144"/>
      <c r="O49" s="144"/>
      <c r="P49" s="144"/>
      <c r="Q49" s="145"/>
      <c r="R49" s="144">
        <f t="shared" ref="R49:AK49" si="28">IFERROR(SUMPRODUCT(R38:R41,R45:R48)/R42,"")</f>
        <v>0.2459774366561864</v>
      </c>
      <c r="S49" s="144">
        <f t="shared" si="28"/>
        <v>0.23588277340957831</v>
      </c>
      <c r="T49" s="144">
        <f t="shared" si="28"/>
        <v>0.2551874163319946</v>
      </c>
      <c r="U49" s="144">
        <f t="shared" si="28"/>
        <v>0.24459335973195245</v>
      </c>
      <c r="V49" s="145">
        <f t="shared" si="28"/>
        <v>0.24552983648332977</v>
      </c>
      <c r="W49" s="144">
        <f t="shared" si="28"/>
        <v>0.25420267085624509</v>
      </c>
      <c r="X49" s="144">
        <f t="shared" si="28"/>
        <v>0.2563100472235792</v>
      </c>
      <c r="Y49" s="144">
        <f t="shared" si="28"/>
        <v>0.27140351702403587</v>
      </c>
      <c r="Z49" s="144">
        <f t="shared" si="28"/>
        <v>0.28126649688770805</v>
      </c>
      <c r="AA49" s="145">
        <f t="shared" si="28"/>
        <v>0.26611185611737787</v>
      </c>
      <c r="AB49" s="144">
        <f t="shared" si="28"/>
        <v>0.27993779160186627</v>
      </c>
      <c r="AC49" s="144">
        <f t="shared" si="28"/>
        <v>0.30696202531645572</v>
      </c>
      <c r="AD49" s="144">
        <f t="shared" si="28"/>
        <v>0.31124807395993837</v>
      </c>
      <c r="AE49" s="144">
        <f t="shared" si="28"/>
        <v>0.30965147453083108</v>
      </c>
      <c r="AF49" s="145">
        <f t="shared" si="28"/>
        <v>0.30224719101123598</v>
      </c>
      <c r="AG49" s="144">
        <f t="shared" si="28"/>
        <v>0.30351906158357772</v>
      </c>
      <c r="AH49" s="144">
        <f t="shared" si="28"/>
        <v>0.31164901664145234</v>
      </c>
      <c r="AI49" s="144">
        <f t="shared" si="28"/>
        <v>0.30478955007256892</v>
      </c>
      <c r="AJ49" s="144">
        <f t="shared" si="28"/>
        <v>0.3201581027667984</v>
      </c>
      <c r="AK49" s="145">
        <f t="shared" si="28"/>
        <v>0.31028305266929418</v>
      </c>
      <c r="AL49" s="144">
        <v>0.34</v>
      </c>
      <c r="AM49" s="144"/>
      <c r="AN49" s="144"/>
      <c r="AO49" s="144"/>
      <c r="AP49" s="145"/>
      <c r="AQ49" s="231"/>
      <c r="AR49" s="157"/>
      <c r="AS49" s="157"/>
      <c r="AT49" s="211"/>
      <c r="AU49"/>
      <c r="AV49"/>
    </row>
    <row r="50" spans="1:48" s="55" customFormat="1" ht="10.95" customHeight="1" x14ac:dyDescent="0.2">
      <c r="A50" s="77"/>
      <c r="B50" s="364"/>
      <c r="C50" s="38"/>
      <c r="D50" s="38"/>
      <c r="E50" s="38"/>
      <c r="F50" s="3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270"/>
      <c r="AH50" s="132"/>
      <c r="AI50" s="132"/>
      <c r="AJ50" s="88"/>
      <c r="AK50" s="88"/>
      <c r="AL50" s="270"/>
      <c r="AM50" s="132"/>
      <c r="AN50" s="132"/>
      <c r="AO50" s="88"/>
      <c r="AP50" s="88"/>
      <c r="AQ50" s="132"/>
    </row>
    <row r="51" spans="1:48" ht="11.25" customHeight="1" x14ac:dyDescent="0.3">
      <c r="A51" s="119"/>
      <c r="AQ51" s="230"/>
    </row>
    <row r="52" spans="1:48" ht="11.25" customHeight="1" x14ac:dyDescent="0.3"/>
    <row r="53" spans="1:48" ht="11.25" customHeight="1" x14ac:dyDescent="0.3"/>
    <row r="54" spans="1:48" ht="11.25" customHeight="1" x14ac:dyDescent="0.3"/>
    <row r="55" spans="1:48" ht="11.25" customHeight="1" x14ac:dyDescent="0.3"/>
    <row r="56" spans="1:48" ht="11.25" customHeight="1" x14ac:dyDescent="0.3"/>
    <row r="57" spans="1:48" ht="11.25" customHeight="1" x14ac:dyDescent="0.3"/>
    <row r="58" spans="1:48" ht="11.25" customHeight="1" x14ac:dyDescent="0.3"/>
    <row r="59" spans="1:48" ht="11.25" customHeight="1" x14ac:dyDescent="0.3"/>
    <row r="60" spans="1:48" ht="11.25" customHeight="1" x14ac:dyDescent="0.3"/>
    <row r="61" spans="1:48" ht="11.25" customHeight="1" x14ac:dyDescent="0.3"/>
    <row r="62" spans="1:48" ht="11.25" customHeight="1" x14ac:dyDescent="0.3"/>
    <row r="63" spans="1:48" ht="11.25" customHeight="1" x14ac:dyDescent="0.3"/>
    <row r="64" spans="1:48"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36CC8B2C6FE340B0893DEB9D68C46B" ma:contentTypeVersion="11" ma:contentTypeDescription="Create a new document." ma:contentTypeScope="" ma:versionID="ecaa50da9e7ec0c4543372075e83d030">
  <xsd:schema xmlns:xsd="http://www.w3.org/2001/XMLSchema" xmlns:xs="http://www.w3.org/2001/XMLSchema" xmlns:p="http://schemas.microsoft.com/office/2006/metadata/properties" xmlns:ns2="c6df798e-8d17-45ad-b4e7-23f703483815" targetNamespace="http://schemas.microsoft.com/office/2006/metadata/properties" ma:root="true" ma:fieldsID="6ae77da015ddaf4d41358a8a9dd87711" ns2:_="">
    <xsd:import namespace="c6df798e-8d17-45ad-b4e7-23f7034838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f798e-8d17-45ad-b4e7-23f70348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b6a11cb-9889-486a-abb6-78384d5d791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df798e-8d17-45ad-b4e7-23f7034838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6D6BF9-B82F-4243-B8EA-1DAE915F7474}">
  <ds:schemaRefs>
    <ds:schemaRef ds:uri="http://schemas.microsoft.com/sharepoint/v3/contenttype/forms"/>
  </ds:schemaRefs>
</ds:datastoreItem>
</file>

<file path=customXml/itemProps2.xml><?xml version="1.0" encoding="utf-8"?>
<ds:datastoreItem xmlns:ds="http://schemas.openxmlformats.org/officeDocument/2006/customXml" ds:itemID="{1212E2A5-F438-49E1-8463-532688550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f798e-8d17-45ad-b4e7-23f703483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250EF6-D955-4A4C-9BDC-5DD969F1890D}">
  <ds:schemaRefs>
    <ds:schemaRef ds:uri="http://schemas.microsoft.com/office/2006/metadata/properties"/>
    <ds:schemaRef ds:uri="http://schemas.microsoft.com/office/infopath/2007/PartnerControls"/>
    <ds:schemaRef ds:uri="c6df798e-8d17-45ad-b4e7-23f70348381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Cover</vt:lpstr>
      <vt:lpstr>Disclaimer</vt:lpstr>
      <vt:lpstr>Notes</vt:lpstr>
      <vt:lpstr>Allwyn Key financials</vt:lpstr>
      <vt:lpstr>Allwyn Cflow</vt:lpstr>
      <vt:lpstr>Allwyn Balance Sheet</vt:lpstr>
      <vt:lpstr>Allwyn Net debt</vt:lpstr>
      <vt:lpstr>Businesses&gt;&gt;</vt:lpstr>
      <vt:lpstr>Cont_Europe</vt:lpstr>
      <vt:lpstr>North_America</vt:lpstr>
      <vt:lpstr>United_Kingdom</vt:lpstr>
      <vt:lpstr>Betano</vt:lpstr>
      <vt:lpstr>Appendix&gt;&gt;</vt:lpstr>
      <vt:lpstr>Adj net income calc</vt:lpstr>
      <vt:lpstr>EBITDA adjs</vt:lpstr>
      <vt:lpstr>Ownership Interest</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JARVIS-SMITH Laurence</dc:creator>
  <cp:lastModifiedBy>JARVIS-SMITH Laurence</cp:lastModifiedBy>
  <dcterms:created xsi:type="dcterms:W3CDTF">2026-06-03T22:29:30Z</dcterms:created>
  <dcterms:modified xsi:type="dcterms:W3CDTF">2026-06-04T07:57:19Z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0x0101004F36CC8B2C6FE340B0893DEB9D68C46B</vt:lpwstr>
  </property>
  <property fmtid="{D5CDD505-2E9C-101B-9397-08002B2CF9AE}" pid="3" name="MediaServiceImageTags">
    <vt:lpwstr/>
  </property>
</Properties>
</file>